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153898\Documents\6. Segurança, Saúde e Meio Ambiente\Ferramentas Organizacionais\"/>
    </mc:Choice>
  </mc:AlternateContent>
  <bookViews>
    <workbookView xWindow="0" yWindow="0" windowWidth="20490" windowHeight="7455" tabRatio="791"/>
  </bookViews>
  <sheets>
    <sheet name="Aud Sup (impresso até col X)  " sheetId="14" r:id="rId1"/>
    <sheet name="Aud Superv (impresso até col Z)" sheetId="17" r:id="rId2"/>
    <sheet name="Aud COORD (impresso até col X) " sheetId="16" r:id="rId3"/>
    <sheet name="Aud COORD (impresso até col Z)" sheetId="18" r:id="rId4"/>
    <sheet name="Resultado por Coordenador" sheetId="9" r:id="rId5"/>
    <sheet name="Resultado Mensal" sheetId="6" r:id="rId6"/>
    <sheet name="Nota" sheetId="10" r:id="rId7"/>
  </sheets>
  <externalReferences>
    <externalReference r:id="rId8"/>
  </externalReferences>
  <definedNames>
    <definedName name="área">[1]CADASTROS!$B$4:$B$286</definedName>
    <definedName name="_xlnm.Print_Area" localSheetId="2">'Aud COORD (impresso até col X) '!$A$1:$AA$17</definedName>
    <definedName name="_xlnm.Print_Area" localSheetId="3">'Aud COORD (impresso até col Z)'!$A$1:$AA$17</definedName>
    <definedName name="_xlnm.Print_Area" localSheetId="0">'Aud Sup (impresso até col X)  '!$A$1:$Y$25</definedName>
    <definedName name="_xlnm.Print_Area" localSheetId="1">'Aud Superv (impresso até col Z)'!$A$1:$Z$24</definedName>
    <definedName name="ast_ordem">[1]AST!$K$4:$K$787</definedName>
    <definedName name="cod_atividade">[1]OPA!$E$6:$E$103</definedName>
    <definedName name="cod_empresa">[1]OPA!$K$6:$K$103</definedName>
    <definedName name="cod_função">[1]OPA!$H$6:$H$103</definedName>
    <definedName name="cod_local">[1]OPA!$B$6:$B$86</definedName>
    <definedName name="coord">[1]CADASTROS!$F$4:$F$317</definedName>
    <definedName name="gerente">[1]CADASTROS!$H$4:$H$113</definedName>
    <definedName name="_xlnm.Print_Titles" localSheetId="2">'Aud COORD (impresso até col X) '!$1:$6</definedName>
    <definedName name="_xlnm.Print_Titles" localSheetId="3">'Aud COORD (impresso até col Z)'!$1:$6</definedName>
    <definedName name="_xlnm.Print_Titles" localSheetId="0">'Aud Sup (impresso até col X)  '!$1:$6</definedName>
    <definedName name="_xlnm.Print_Titles" localSheetId="1">'Aud Superv (impresso até col Z)'!$1:$6</definedName>
  </definedNames>
  <calcPr calcId="152511"/>
  <pivotCaches>
    <pivotCache cacheId="1" r:id="rId9"/>
  </pivotCaches>
</workbook>
</file>

<file path=xl/calcChain.xml><?xml version="1.0" encoding="utf-8"?>
<calcChain xmlns="http://schemas.openxmlformats.org/spreadsheetml/2006/main">
  <c r="W5" i="6" l="1"/>
  <c r="X5" i="6" s="1"/>
  <c r="W8" i="6"/>
  <c r="X8" i="6" s="1"/>
  <c r="W6" i="6"/>
  <c r="X6" i="6" s="1"/>
  <c r="W7" i="6"/>
  <c r="X7" i="6" s="1"/>
  <c r="D19" i="6"/>
  <c r="D18" i="6"/>
  <c r="D16" i="6"/>
  <c r="D17" i="6"/>
  <c r="D15" i="6"/>
</calcChain>
</file>

<file path=xl/sharedStrings.xml><?xml version="1.0" encoding="utf-8"?>
<sst xmlns="http://schemas.openxmlformats.org/spreadsheetml/2006/main" count="447" uniqueCount="301">
  <si>
    <t>Pontos Auditáveis</t>
  </si>
  <si>
    <t>ITEM</t>
  </si>
  <si>
    <t>Evidências</t>
  </si>
  <si>
    <t>Nota</t>
  </si>
  <si>
    <t>Critério de Avaliação (Nota)</t>
  </si>
  <si>
    <t>Supervisor</t>
  </si>
  <si>
    <t>Item 1</t>
  </si>
  <si>
    <t>Item 2</t>
  </si>
  <si>
    <t>Item 3</t>
  </si>
  <si>
    <t>Item 4</t>
  </si>
  <si>
    <t>Item 5</t>
  </si>
  <si>
    <t>Item 6</t>
  </si>
  <si>
    <t>Item 7</t>
  </si>
  <si>
    <t>Item 8</t>
  </si>
  <si>
    <t>Item 9</t>
  </si>
  <si>
    <t>Item 10</t>
  </si>
  <si>
    <t>Item 11</t>
  </si>
  <si>
    <t>Item 12</t>
  </si>
  <si>
    <t>Item 13</t>
  </si>
  <si>
    <t>Item 14</t>
  </si>
  <si>
    <t>Item 15</t>
  </si>
  <si>
    <t>Pontuação</t>
  </si>
  <si>
    <t>TST Avaliador</t>
  </si>
  <si>
    <t>Coord. Resp.</t>
  </si>
  <si>
    <t>Pedrinho</t>
  </si>
  <si>
    <t>PP</t>
  </si>
  <si>
    <t>PO</t>
  </si>
  <si>
    <t>Zezinho</t>
  </si>
  <si>
    <t>João</t>
  </si>
  <si>
    <t>Matheus</t>
  </si>
  <si>
    <t>Zeca</t>
  </si>
  <si>
    <t>Elias</t>
  </si>
  <si>
    <t>Marcio</t>
  </si>
  <si>
    <t>Coord. Avaliador</t>
  </si>
  <si>
    <t>-</t>
  </si>
  <si>
    <t>José</t>
  </si>
  <si>
    <t>NA</t>
  </si>
  <si>
    <t>Rótulos de Linha</t>
  </si>
  <si>
    <t>Total Geral</t>
  </si>
  <si>
    <t>Soma de PP</t>
  </si>
  <si>
    <t>Soma de PO</t>
  </si>
  <si>
    <t>PONTUAÇÃO</t>
  </si>
  <si>
    <t>Aprendiz</t>
  </si>
  <si>
    <t>Mês ref</t>
  </si>
  <si>
    <t>Bruna</t>
  </si>
  <si>
    <t>BASE AUDITORIAS SUPERVISORES E COORDENADORES</t>
  </si>
  <si>
    <t xml:space="preserve"> </t>
  </si>
  <si>
    <t>Mês ref.:</t>
  </si>
  <si>
    <t>Jul</t>
  </si>
  <si>
    <t>FERRAMENTAS COMPORTAMENTAIS</t>
  </si>
  <si>
    <t>FERRAMENTAS ORGANIZACIONAIS</t>
  </si>
  <si>
    <r>
      <t>AST</t>
    </r>
    <r>
      <rPr>
        <b/>
        <sz val="9"/>
        <rFont val="Calibri"/>
        <family val="2"/>
        <scheme val="minor"/>
      </rPr>
      <t xml:space="preserve">
A1-</t>
    </r>
    <r>
      <rPr>
        <sz val="9"/>
        <rFont val="Calibri"/>
        <family val="2"/>
        <scheme val="minor"/>
      </rPr>
      <t>AST's disponíveis perto da execução</t>
    </r>
    <r>
      <rPr>
        <b/>
        <sz val="9"/>
        <rFont val="Calibri"/>
        <family val="2"/>
        <scheme val="minor"/>
      </rPr>
      <t xml:space="preserve">
A2- </t>
    </r>
    <r>
      <rPr>
        <sz val="9"/>
        <rFont val="Calibri"/>
        <family val="2"/>
        <scheme val="minor"/>
      </rPr>
      <t xml:space="preserve">AST's assinadas por quem realiza as tarefas </t>
    </r>
    <r>
      <rPr>
        <b/>
        <sz val="9"/>
        <rFont val="Calibri"/>
        <family val="2"/>
        <scheme val="minor"/>
      </rPr>
      <t xml:space="preserve">
A3-</t>
    </r>
    <r>
      <rPr>
        <sz val="9"/>
        <rFont val="Calibri"/>
        <family val="2"/>
        <scheme val="minor"/>
      </rPr>
      <t xml:space="preserve">Conhecem as ASTs das tarefas </t>
    </r>
    <r>
      <rPr>
        <b/>
        <sz val="9"/>
        <rFont val="Calibri"/>
        <family val="2"/>
        <scheme val="minor"/>
      </rPr>
      <t xml:space="preserve">
A4-</t>
    </r>
    <r>
      <rPr>
        <sz val="9"/>
        <rFont val="Calibri"/>
        <family val="2"/>
        <scheme val="minor"/>
      </rPr>
      <t xml:space="preserve">EPIs e Ferramentas usadas conf. ASTs </t>
    </r>
    <r>
      <rPr>
        <b/>
        <sz val="9"/>
        <rFont val="Calibri"/>
        <family val="2"/>
        <scheme val="minor"/>
      </rPr>
      <t xml:space="preserve">
A5-</t>
    </r>
    <r>
      <rPr>
        <sz val="9"/>
        <rFont val="Calibri"/>
        <family val="2"/>
        <scheme val="minor"/>
      </rPr>
      <t xml:space="preserve">Competências e Treinamentos conf. descrito nas ASTs </t>
    </r>
    <r>
      <rPr>
        <b/>
        <sz val="9"/>
        <rFont val="Calibri"/>
        <family val="2"/>
        <scheme val="minor"/>
      </rPr>
      <t xml:space="preserve">
A6-</t>
    </r>
    <r>
      <rPr>
        <sz val="9"/>
        <rFont val="Calibri"/>
        <family val="2"/>
        <scheme val="minor"/>
      </rPr>
      <t>Entrevistados conhecem bem as ASTs</t>
    </r>
  </si>
  <si>
    <r>
      <rPr>
        <b/>
        <sz val="9"/>
        <color rgb="FF0070C0"/>
        <rFont val="Calibri"/>
        <family val="2"/>
        <scheme val="minor"/>
      </rPr>
      <t xml:space="preserve"> AIR</t>
    </r>
    <r>
      <rPr>
        <sz val="9"/>
        <color theme="1"/>
        <rFont val="Calibri"/>
        <family val="2"/>
        <scheme val="minor"/>
      </rPr>
      <t xml:space="preserve">
</t>
    </r>
    <r>
      <rPr>
        <b/>
        <sz val="9"/>
        <color theme="1"/>
        <rFont val="Calibri"/>
        <family val="2"/>
        <scheme val="minor"/>
      </rPr>
      <t>R1-</t>
    </r>
    <r>
      <rPr>
        <sz val="9"/>
        <color theme="1"/>
        <rFont val="Calibri"/>
        <family val="2"/>
        <scheme val="minor"/>
      </rPr>
      <t xml:space="preserve">Aplicação da AIR (sendo 2/func/mês)
</t>
    </r>
    <r>
      <rPr>
        <b/>
        <sz val="9"/>
        <color theme="1"/>
        <rFont val="Calibri"/>
        <family val="2"/>
        <scheme val="minor"/>
      </rPr>
      <t xml:space="preserve">R2-% </t>
    </r>
    <r>
      <rPr>
        <sz val="9"/>
        <color theme="1"/>
        <rFont val="Calibri"/>
        <family val="2"/>
        <scheme val="minor"/>
      </rPr>
      <t xml:space="preserve">AIR aplicada sem repetições da mesma tarefa
</t>
    </r>
    <r>
      <rPr>
        <b/>
        <sz val="9"/>
        <color theme="1"/>
        <rFont val="Calibri"/>
        <family val="2"/>
        <scheme val="minor"/>
      </rPr>
      <t xml:space="preserve">R3-% </t>
    </r>
    <r>
      <rPr>
        <sz val="9"/>
        <color theme="1"/>
        <rFont val="Calibri"/>
        <family val="2"/>
        <scheme val="minor"/>
      </rPr>
      <t xml:space="preserve">Liderados que receberam abordagem correta do líder
</t>
    </r>
    <r>
      <rPr>
        <b/>
        <sz val="9"/>
        <color theme="1"/>
        <rFont val="Calibri"/>
        <family val="2"/>
        <scheme val="minor"/>
      </rPr>
      <t xml:space="preserve">R4-% </t>
    </r>
    <r>
      <rPr>
        <sz val="9"/>
        <color theme="1"/>
        <rFont val="Calibri"/>
        <family val="2"/>
        <scheme val="minor"/>
      </rPr>
      <t xml:space="preserve">Entrevistados que conhecem a AIR
</t>
    </r>
    <r>
      <rPr>
        <b/>
        <sz val="9"/>
        <color theme="1"/>
        <rFont val="Calibri"/>
        <family val="2"/>
        <scheme val="minor"/>
      </rPr>
      <t xml:space="preserve">R5-% </t>
    </r>
    <r>
      <rPr>
        <sz val="9"/>
        <color theme="1"/>
        <rFont val="Calibri"/>
        <family val="2"/>
        <scheme val="minor"/>
      </rPr>
      <t>Entrevistados que demonstram práticar a AIR</t>
    </r>
  </si>
  <si>
    <r>
      <rPr>
        <b/>
        <sz val="9"/>
        <color rgb="FF0070C0"/>
        <rFont val="Calibri"/>
        <family val="2"/>
        <scheme val="minor"/>
      </rPr>
      <t>VST</t>
    </r>
    <r>
      <rPr>
        <sz val="9"/>
        <color theme="1"/>
        <rFont val="Calibri"/>
        <family val="2"/>
        <scheme val="minor"/>
      </rPr>
      <t xml:space="preserve">
</t>
    </r>
    <r>
      <rPr>
        <b/>
        <sz val="9"/>
        <color theme="1"/>
        <rFont val="Calibri"/>
        <family val="2"/>
        <scheme val="minor"/>
      </rPr>
      <t>V1-</t>
    </r>
    <r>
      <rPr>
        <sz val="9"/>
        <color theme="1"/>
        <rFont val="Calibri"/>
        <family val="2"/>
        <scheme val="minor"/>
      </rPr>
      <t xml:space="preserve">VST's aplicadas em toda equipe (1/func/mês)
</t>
    </r>
    <r>
      <rPr>
        <b/>
        <sz val="9"/>
        <color theme="1"/>
        <rFont val="Calibri"/>
        <family val="2"/>
        <scheme val="minor"/>
      </rPr>
      <t>V2-</t>
    </r>
    <r>
      <rPr>
        <sz val="9"/>
        <color theme="1"/>
        <rFont val="Calibri"/>
        <family val="2"/>
        <scheme val="minor"/>
      </rPr>
      <t xml:space="preserve">Liderados verificados em VST's
</t>
    </r>
    <r>
      <rPr>
        <b/>
        <sz val="9"/>
        <color theme="1"/>
        <rFont val="Calibri"/>
        <family val="2"/>
        <scheme val="minor"/>
      </rPr>
      <t>V3-</t>
    </r>
    <r>
      <rPr>
        <sz val="9"/>
        <color theme="1"/>
        <rFont val="Calibri"/>
        <family val="2"/>
        <scheme val="minor"/>
      </rPr>
      <t xml:space="preserve">Campos da VST adequadamente preenchidos
</t>
    </r>
    <r>
      <rPr>
        <b/>
        <sz val="9"/>
        <color theme="1"/>
        <rFont val="Calibri"/>
        <family val="2"/>
        <scheme val="minor"/>
      </rPr>
      <t>V4-</t>
    </r>
    <r>
      <rPr>
        <sz val="9"/>
        <color theme="1"/>
        <rFont val="Calibri"/>
        <family val="2"/>
        <scheme val="minor"/>
      </rPr>
      <t xml:space="preserve">VST realizada sem repetição de AST / simplório
</t>
    </r>
    <r>
      <rPr>
        <b/>
        <sz val="9"/>
        <color theme="1"/>
        <rFont val="Calibri"/>
        <family val="2"/>
        <scheme val="minor"/>
      </rPr>
      <t>V5-</t>
    </r>
    <r>
      <rPr>
        <sz val="9"/>
        <color theme="1"/>
        <rFont val="Calibri"/>
        <family val="2"/>
        <scheme val="minor"/>
      </rPr>
      <t xml:space="preserve">Entrevistados que conhecem a aplicação VST
</t>
    </r>
    <r>
      <rPr>
        <b/>
        <sz val="9"/>
        <color theme="1"/>
        <rFont val="Calibri"/>
        <family val="2"/>
        <scheme val="minor"/>
      </rPr>
      <t>V6-</t>
    </r>
    <r>
      <rPr>
        <sz val="9"/>
        <color theme="1"/>
        <rFont val="Calibri"/>
        <family val="2"/>
        <scheme val="minor"/>
      </rPr>
      <t xml:space="preserve">Entrevistados que assimilaram o feedback dado pelo líder
</t>
    </r>
    <r>
      <rPr>
        <b/>
        <sz val="9"/>
        <color theme="1"/>
        <rFont val="Calibri"/>
        <family val="2"/>
        <scheme val="minor"/>
      </rPr>
      <t>V7-</t>
    </r>
    <r>
      <rPr>
        <sz val="9"/>
        <color theme="1"/>
        <rFont val="Calibri"/>
        <family val="2"/>
        <scheme val="minor"/>
      </rPr>
      <t xml:space="preserve">VST realizada pelo TST que validam a abordagem do líder
</t>
    </r>
    <r>
      <rPr>
        <b/>
        <sz val="9"/>
        <color theme="1"/>
        <rFont val="Calibri"/>
        <family val="2"/>
        <scheme val="minor"/>
      </rPr>
      <t>V8-</t>
    </r>
    <r>
      <rPr>
        <sz val="9"/>
        <color theme="1"/>
        <rFont val="Calibri"/>
        <family val="2"/>
        <scheme val="minor"/>
      </rPr>
      <t>VST's com resultados 100% positivos (sem item "ÑOK")</t>
    </r>
  </si>
  <si>
    <r>
      <t>OPA</t>
    </r>
    <r>
      <rPr>
        <b/>
        <sz val="9"/>
        <rFont val="Calibri"/>
        <family val="2"/>
        <scheme val="minor"/>
      </rPr>
      <t xml:space="preserve">
O1- </t>
    </r>
    <r>
      <rPr>
        <sz val="9"/>
        <rFont val="Calibri"/>
        <family val="2"/>
        <scheme val="minor"/>
      </rPr>
      <t xml:space="preserve">Total OPAs = Nr colab / 2 </t>
    </r>
    <r>
      <rPr>
        <b/>
        <sz val="9"/>
        <rFont val="Calibri"/>
        <family val="2"/>
        <scheme val="minor"/>
      </rPr>
      <t xml:space="preserve">
O2- </t>
    </r>
    <r>
      <rPr>
        <sz val="9"/>
        <rFont val="Calibri"/>
        <family val="2"/>
        <scheme val="minor"/>
      </rPr>
      <t xml:space="preserve">Cada colab com 1 OPA / 2 meses </t>
    </r>
    <r>
      <rPr>
        <b/>
        <sz val="9"/>
        <rFont val="Calibri"/>
        <family val="2"/>
        <scheme val="minor"/>
      </rPr>
      <t xml:space="preserve">
O3- </t>
    </r>
    <r>
      <rPr>
        <sz val="9"/>
        <rFont val="Calibri"/>
        <family val="2"/>
        <scheme val="minor"/>
      </rPr>
      <t>Motivos bem apontados no formulário</t>
    </r>
    <r>
      <rPr>
        <b/>
        <sz val="9"/>
        <rFont val="Calibri"/>
        <family val="2"/>
        <scheme val="minor"/>
      </rPr>
      <t xml:space="preserve">
O4- </t>
    </r>
    <r>
      <rPr>
        <sz val="9"/>
        <rFont val="Calibri"/>
        <family val="2"/>
        <scheme val="minor"/>
      </rPr>
      <t>Orientações e Ações bem apontadas no formulário</t>
    </r>
    <r>
      <rPr>
        <b/>
        <sz val="9"/>
        <rFont val="Calibri"/>
        <family val="2"/>
        <scheme val="minor"/>
      </rPr>
      <t xml:space="preserve">
O5-</t>
    </r>
    <r>
      <rPr>
        <sz val="9"/>
        <rFont val="Calibri"/>
        <family val="2"/>
        <scheme val="minor"/>
      </rPr>
      <t>OPAS's sem repetição ou simplório</t>
    </r>
    <r>
      <rPr>
        <b/>
        <sz val="9"/>
        <rFont val="Calibri"/>
        <family val="2"/>
        <scheme val="minor"/>
      </rPr>
      <t xml:space="preserve">
O6-</t>
    </r>
    <r>
      <rPr>
        <sz val="9"/>
        <rFont val="Calibri"/>
        <family val="2"/>
        <scheme val="minor"/>
      </rPr>
      <t>Entrevistados confirmam informações do OPA!</t>
    </r>
  </si>
  <si>
    <r>
      <rPr>
        <b/>
        <sz val="9"/>
        <color theme="4"/>
        <rFont val="Calibri"/>
        <family val="2"/>
        <scheme val="minor"/>
      </rPr>
      <t>DESVIOS VEÍCULO</t>
    </r>
    <r>
      <rPr>
        <b/>
        <sz val="9"/>
        <rFont val="Calibri"/>
        <family val="2"/>
        <scheme val="minor"/>
      </rPr>
      <t xml:space="preserve">
</t>
    </r>
    <r>
      <rPr>
        <sz val="9"/>
        <rFont val="Calibri"/>
        <family val="2"/>
        <scheme val="minor"/>
      </rPr>
      <t>O condutor apresenta algum desvio de conduta observado/ registrado</t>
    </r>
  </si>
  <si>
    <r>
      <rPr>
        <b/>
        <sz val="9"/>
        <color theme="4"/>
        <rFont val="Calibri"/>
        <family val="2"/>
        <scheme val="minor"/>
      </rPr>
      <t>PT</t>
    </r>
    <r>
      <rPr>
        <b/>
        <sz val="9"/>
        <rFont val="Calibri"/>
        <family val="2"/>
        <scheme val="minor"/>
      </rPr>
      <t xml:space="preserve">
</t>
    </r>
    <r>
      <rPr>
        <sz val="9"/>
        <rFont val="Calibri"/>
        <family val="2"/>
        <scheme val="minor"/>
      </rPr>
      <t>Existe PT completa, correta e com anexos (quando aplicável) para todas as atividades que necessitam de PT,</t>
    </r>
  </si>
  <si>
    <t>Avaliação por Estrutura</t>
  </si>
  <si>
    <t>Qtde</t>
  </si>
  <si>
    <t>ALC</t>
  </si>
  <si>
    <t>AST.</t>
  </si>
  <si>
    <t>AIR.</t>
  </si>
  <si>
    <t>VST.</t>
  </si>
  <si>
    <t>OPA.</t>
  </si>
  <si>
    <t>AÇÕES</t>
  </si>
  <si>
    <t>VEÍCULO</t>
  </si>
  <si>
    <t>PT</t>
  </si>
  <si>
    <t>Guilherme Scagion Gazabim</t>
  </si>
  <si>
    <t>Felipe Carlos Piccoli</t>
  </si>
  <si>
    <t>ROGERS WILLIAN MOURA</t>
  </si>
  <si>
    <t>Thiago de Almeida Silva</t>
  </si>
  <si>
    <t>Bruno Bernardinette Casarini</t>
  </si>
  <si>
    <t>ALEX MACHADO OLIVEIRA</t>
  </si>
  <si>
    <t>DOUGLAS SEVERO DE CARVALHO</t>
  </si>
  <si>
    <t>Francisco Costa Portes</t>
  </si>
  <si>
    <t>SIDENEI DE OLIVEIRA</t>
  </si>
  <si>
    <t>RODRIGO MORTARI MARTINS</t>
  </si>
  <si>
    <t>CARLOS ROBERTO ALVES DOS SANTOS</t>
  </si>
  <si>
    <t>LUIS FELIPE MARTINELLI MARTINS</t>
  </si>
  <si>
    <t>DANILO LUIZ FELBER</t>
  </si>
  <si>
    <t>Ladison Diego Lopes Rodrigues</t>
  </si>
  <si>
    <t>Geraldo Santana Neto</t>
  </si>
  <si>
    <t>Cleber Cavalcante Gonçalves</t>
  </si>
  <si>
    <t>Bruno Luiz Gomes Ramos</t>
  </si>
  <si>
    <t>CLEBER GONÇALVES CAVALCANTE</t>
  </si>
  <si>
    <t>Ghislei Marcelo Bozacki</t>
  </si>
  <si>
    <t>Dalton Rodrigues Ferreira</t>
  </si>
  <si>
    <t>Artur Henrique Santos</t>
  </si>
  <si>
    <t>Felipe Scaramussa Marin</t>
  </si>
  <si>
    <t>MARCIO ANTONIO DE OLIVEIRA</t>
  </si>
  <si>
    <t>Livio Augusto Santos Fonseca</t>
  </si>
  <si>
    <t>Mateus Mozzaquatro Scherer</t>
  </si>
  <si>
    <t>Jose Vladimir Machado</t>
  </si>
  <si>
    <t>LEANDRO TOGNI DURAND</t>
  </si>
  <si>
    <t>CLAIRTON DA SILVEIRA ILHA</t>
  </si>
  <si>
    <t>Leonardo Rafael Mio Dal Pai</t>
  </si>
  <si>
    <t>Anderson Luis de Freitas</t>
  </si>
  <si>
    <t>Rodrigo Germano Maia</t>
  </si>
  <si>
    <t>Marco Antonio Vilela Caivano</t>
  </si>
  <si>
    <t>Luiz Alexandre Borges</t>
  </si>
  <si>
    <t>Marlon Barbetto de Souza</t>
  </si>
  <si>
    <t>Cicero Matos Biondini</t>
  </si>
  <si>
    <t>Dyego Guerson Porto</t>
  </si>
  <si>
    <t>EMERSON YUKIO KAYANO</t>
  </si>
  <si>
    <t>CLEITON PINHEIRO DE SOUSA</t>
  </si>
  <si>
    <t>ELISEU MOREIRA BERGER</t>
  </si>
  <si>
    <t>FELIPE GONCALVES FERREIRA</t>
  </si>
  <si>
    <t>GILTON CASSIANO DE OLIVEIRA</t>
  </si>
  <si>
    <t>HERALDO ZAVATINI PAIS DE CAMARGO</t>
  </si>
  <si>
    <t>Heliton Lopes</t>
  </si>
  <si>
    <t>DIVONEL DE FATIMA MACHADO</t>
  </si>
  <si>
    <t>HELDER EDUARDO SARAFIN</t>
  </si>
  <si>
    <t>Gustavo</t>
  </si>
  <si>
    <t xml:space="preserve">ADRIANO ESTEVES ROMEIRO </t>
  </si>
  <si>
    <t>ALEXANDRE APARECIDO FERNANDES</t>
  </si>
  <si>
    <t>Alessandre Luiz de Oliveira</t>
  </si>
  <si>
    <t>CARLOS CESAR CAMILO ALVES</t>
  </si>
  <si>
    <t>FABIO AZEVEDO SOARES</t>
  </si>
  <si>
    <t>SILVANILSON BALLAROTTI</t>
  </si>
  <si>
    <t>Adriano Roberto Veiga</t>
  </si>
  <si>
    <t>Samuel Carlos Winiarski</t>
  </si>
  <si>
    <t>Cezar Augusto Goncalves de Oliviera</t>
  </si>
  <si>
    <t>Valdecir Roth</t>
  </si>
  <si>
    <t>Rodrigo Pacheco de Oliveira</t>
  </si>
  <si>
    <t>Bruno José Moreira Morais</t>
  </si>
  <si>
    <t>Renato Martin Melo</t>
  </si>
  <si>
    <t>Jorge Figueiredo Alves</t>
  </si>
  <si>
    <t>Tiago Frank Cypriano</t>
  </si>
  <si>
    <t>Rafael Castro Silva</t>
  </si>
  <si>
    <t>Sandro Henrique Bueno</t>
  </si>
  <si>
    <t>RAFAELA CAPELARI</t>
  </si>
  <si>
    <t>EDIMILSON BELO MARTINS</t>
  </si>
  <si>
    <t>JEAN CARLOS FAGUNDES GONCALVES</t>
  </si>
  <si>
    <t>ROGERIO LUIS ALVES</t>
  </si>
  <si>
    <t>ELISEU RAFAEL MARQUES DE ARAUJO</t>
  </si>
  <si>
    <t>Fabiano Aparecido Da Silva</t>
  </si>
  <si>
    <t>JOAO BENEDITO FILHO</t>
  </si>
  <si>
    <t>JOSIAS GONCALVES DOS SANTOS</t>
  </si>
  <si>
    <t>MARCELO FRIZARIN ESQUERDO</t>
  </si>
  <si>
    <t>PAULO ANTONIO OLEGARIO</t>
  </si>
  <si>
    <t>Ricardo Aparecido dos Santos</t>
  </si>
  <si>
    <t>ODAIR JOSE URBANO</t>
  </si>
  <si>
    <t>DOUGLAS ALCANTARA GIRALDELLI</t>
  </si>
  <si>
    <t>JOSE BENTO GREGORIO</t>
  </si>
  <si>
    <t>Osmar Alcantara Giraldelli</t>
  </si>
  <si>
    <t>Aldo Luiz de Mello</t>
  </si>
  <si>
    <t>Anesio Aparecido do Nascimento</t>
  </si>
  <si>
    <t>JOSUE GARCIA DA SILVA</t>
  </si>
  <si>
    <t>Reinaldo Correa</t>
  </si>
  <si>
    <t>FABIO ELDER BATISTA</t>
  </si>
  <si>
    <t>Aylton Benicio Lima</t>
  </si>
  <si>
    <t>Danilo Favoreto Rosa Campos</t>
  </si>
  <si>
    <t>Leandro Redivo</t>
  </si>
  <si>
    <t>Angelo Pascoal Sandi</t>
  </si>
  <si>
    <t>Claudeir Silva Gomes</t>
  </si>
  <si>
    <t>Wallace Ricardo da Silva Dias</t>
  </si>
  <si>
    <t>Moacir da Luz Soares</t>
  </si>
  <si>
    <t>Joel Brauner</t>
  </si>
  <si>
    <t>CLAUDECI ANTUNES DOS SANTOS</t>
  </si>
  <si>
    <t>DIOGO NERYS CARVALHO</t>
  </si>
  <si>
    <t>Carlos Renz</t>
  </si>
  <si>
    <t>Jose Mario dos Santos Correia</t>
  </si>
  <si>
    <t>Raphael Georg Kottel de Macedo</t>
  </si>
  <si>
    <t>Francisco de Paula Guimaraes</t>
  </si>
  <si>
    <t>Gabriel Barroso de Araujo</t>
  </si>
  <si>
    <t>RONALDO CALCAS DE CARVALHO</t>
  </si>
  <si>
    <t>LEANDRO ALVES DE OLIVEIRA COSTA</t>
  </si>
  <si>
    <t>José Rivaldo Parro</t>
  </si>
  <si>
    <t>Robson Marcelo Ribas</t>
  </si>
  <si>
    <t>Jose Marcio Chociai</t>
  </si>
  <si>
    <t>Claudio Jose Fermiano</t>
  </si>
  <si>
    <t>Cleverson Luiz Prestes</t>
  </si>
  <si>
    <t>Ailton Garcia Cortes</t>
  </si>
  <si>
    <t>Yugo Nomura</t>
  </si>
  <si>
    <t>Fernando Cesar Fogaca de Maria</t>
  </si>
  <si>
    <t>Marcio do Nascimento Machado</t>
  </si>
  <si>
    <t>Fernando de Padua de Azevedo</t>
  </si>
  <si>
    <t>João Manoel do Nascimento</t>
  </si>
  <si>
    <t>Wagner Schmidt</t>
  </si>
  <si>
    <t>Clezio Fabiano Alves</t>
  </si>
  <si>
    <t>Nota:</t>
  </si>
  <si>
    <t>Ações Acidentes:</t>
  </si>
  <si>
    <t xml:space="preserve">Desd. Ações: </t>
  </si>
  <si>
    <t>Coorporativo enviar relação das ações para os TSTs</t>
  </si>
  <si>
    <t>COND. SEG</t>
  </si>
  <si>
    <r>
      <rPr>
        <b/>
        <sz val="9"/>
        <color theme="4"/>
        <rFont val="Calibri"/>
        <family val="2"/>
        <scheme val="minor"/>
      </rPr>
      <t>AÇÕES</t>
    </r>
    <r>
      <rPr>
        <b/>
        <sz val="9"/>
        <rFont val="Calibri"/>
        <family val="2"/>
        <scheme val="minor"/>
      </rPr>
      <t xml:space="preserve">
1 -</t>
    </r>
    <r>
      <rPr>
        <sz val="9"/>
        <rFont val="Calibri"/>
        <family val="2"/>
        <scheme val="minor"/>
      </rPr>
      <t xml:space="preserve">% de ações de acidentes atendidas dentro do prazo 
</t>
    </r>
    <r>
      <rPr>
        <b/>
        <sz val="9"/>
        <rFont val="Calibri"/>
        <family val="2"/>
        <scheme val="minor"/>
      </rPr>
      <t xml:space="preserve">2 - </t>
    </r>
    <r>
      <rPr>
        <sz val="9"/>
        <rFont val="Calibri"/>
        <family val="2"/>
        <scheme val="minor"/>
      </rPr>
      <t xml:space="preserve"> % de ações desdobradas (ações desdobradas / ações com necessidade de desd)</t>
    </r>
  </si>
  <si>
    <t>Desvio Veículo:</t>
  </si>
  <si>
    <t>Infrações e picos de velocidade será avaliado apenas no nível de coordenação</t>
  </si>
  <si>
    <t>pontuação:</t>
  </si>
  <si>
    <t>mudar de 0 a 10 para 0 a 100</t>
  </si>
  <si>
    <t>Critério de Avaliação:</t>
  </si>
  <si>
    <t>atribuir % de atendimento ou de erros para classificar a pontuação. Verifcar classificação 0, 50% e 100%</t>
  </si>
  <si>
    <r>
      <rPr>
        <b/>
        <sz val="9"/>
        <color theme="4"/>
        <rFont val="Calibri"/>
        <family val="2"/>
        <scheme val="minor"/>
      </rPr>
      <t>CONDIÇÃO SEG.</t>
    </r>
    <r>
      <rPr>
        <b/>
        <sz val="9"/>
        <rFont val="Calibri"/>
        <family val="2"/>
        <scheme val="minor"/>
      </rPr>
      <t xml:space="preserve">
1 -</t>
    </r>
    <r>
      <rPr>
        <sz val="9"/>
        <rFont val="Calibri"/>
        <family val="2"/>
        <scheme val="minor"/>
      </rPr>
      <t xml:space="preserve">Inspeção mensal realizada pelos supervisores 
</t>
    </r>
    <r>
      <rPr>
        <b/>
        <sz val="9"/>
        <rFont val="Calibri"/>
        <family val="2"/>
        <scheme val="minor"/>
      </rPr>
      <t xml:space="preserve">2 - </t>
    </r>
    <r>
      <rPr>
        <sz val="9"/>
        <rFont val="Calibri"/>
        <family val="2"/>
        <scheme val="minor"/>
      </rPr>
      <t>Comunicadosde Risco foram solucionados</t>
    </r>
    <r>
      <rPr>
        <b/>
        <sz val="9"/>
        <rFont val="Calibri"/>
        <family val="2"/>
        <scheme val="minor"/>
      </rPr>
      <t xml:space="preserve">
</t>
    </r>
  </si>
  <si>
    <t>1 - Discussão e divulgação dos boletins de segurança.</t>
  </si>
  <si>
    <t>2 - Quadro de Avisos .</t>
  </si>
  <si>
    <t>1 - Check list de pré-uso.</t>
  </si>
  <si>
    <t>Assinatura do Supervisor: _________________________________________  Nome do Coordenador: _______________________________________ Nome do Gerente: ________________________________________</t>
  </si>
  <si>
    <t>Comentários adicionais do TST:</t>
  </si>
  <si>
    <t>1 - Inspeção de Segurança realizada pelo Supervisor no mês de referência.</t>
  </si>
  <si>
    <t>1 - DDS - Diálogo Diário de Segurança.</t>
  </si>
  <si>
    <r>
      <rPr>
        <b/>
        <sz val="9"/>
        <rFont val="Calibri"/>
        <family val="2"/>
      </rPr>
      <t>0</t>
    </r>
    <r>
      <rPr>
        <sz val="9"/>
        <rFont val="Calibri"/>
        <family val="2"/>
      </rPr>
      <t xml:space="preserve"> =  Não realizou ao menos uma inspeção de segurança no mês de referência.
</t>
    </r>
    <r>
      <rPr>
        <b/>
        <sz val="9"/>
        <rFont val="Calibri"/>
        <family val="2"/>
      </rPr>
      <t>40</t>
    </r>
    <r>
      <rPr>
        <sz val="9"/>
        <rFont val="Calibri"/>
        <family val="2"/>
      </rPr>
      <t xml:space="preserve"> = Identificou menos de 50% dos problemas que existiam na data da inspeção.
</t>
    </r>
    <r>
      <rPr>
        <b/>
        <sz val="9"/>
        <rFont val="Calibri"/>
        <family val="2"/>
      </rPr>
      <t xml:space="preserve">70 </t>
    </r>
    <r>
      <rPr>
        <sz val="9"/>
        <rFont val="Calibri"/>
        <family val="2"/>
      </rPr>
      <t xml:space="preserve">= Identificou entre 51 e 99% dos problemas que existiam na data da inspeção. 
</t>
    </r>
    <r>
      <rPr>
        <b/>
        <sz val="9"/>
        <rFont val="Calibri"/>
        <family val="2"/>
      </rPr>
      <t>100</t>
    </r>
    <r>
      <rPr>
        <sz val="9"/>
        <rFont val="Calibri"/>
        <family val="2"/>
      </rPr>
      <t xml:space="preserve"> = Identificou todos os problemas que existiam na data da inspeção, conforme observação do avaliador.</t>
    </r>
  </si>
  <si>
    <r>
      <rPr>
        <b/>
        <sz val="9"/>
        <rFont val="Calibri"/>
        <family val="2"/>
      </rPr>
      <t xml:space="preserve">NA </t>
    </r>
    <r>
      <rPr>
        <sz val="9"/>
        <rFont val="Calibri"/>
        <family val="2"/>
      </rPr>
      <t>= Não foi necessário emitir PT no mês de referência.</t>
    </r>
    <r>
      <rPr>
        <b/>
        <sz val="9"/>
        <rFont val="Calibri"/>
        <family val="2"/>
      </rPr>
      <t xml:space="preserve">
0</t>
    </r>
    <r>
      <rPr>
        <sz val="9"/>
        <rFont val="Calibri"/>
        <family val="2"/>
      </rPr>
      <t xml:space="preserve"> = Identificação de tarefa/atividade com necessidade de PT sendo realizada sem emissão da mesma.
</t>
    </r>
    <r>
      <rPr>
        <b/>
        <sz val="9"/>
        <rFont val="Calibri"/>
        <family val="2"/>
      </rPr>
      <t>0</t>
    </r>
    <r>
      <rPr>
        <sz val="9"/>
        <rFont val="Calibri"/>
        <family val="2"/>
      </rPr>
      <t xml:space="preserve"> = Até 10% das PTs emitidas estão com todos os campos aplicáveis preenchidos, sem rasuras, com as devidas assinaturas e anexos quando necessário.     
</t>
    </r>
    <r>
      <rPr>
        <b/>
        <sz val="9"/>
        <rFont val="Calibri"/>
        <family val="2"/>
      </rPr>
      <t>40</t>
    </r>
    <r>
      <rPr>
        <sz val="9"/>
        <rFont val="Calibri"/>
        <family val="2"/>
      </rPr>
      <t xml:space="preserve"> =  De 11 até 59% das PTs emitidas estão com todos os campos aplicáveis preenchidos, sem rasuras, com as devidas assinaturas e anexos quando necessário.   
</t>
    </r>
    <r>
      <rPr>
        <b/>
        <sz val="9"/>
        <rFont val="Calibri"/>
        <family val="2"/>
      </rPr>
      <t>70</t>
    </r>
    <r>
      <rPr>
        <sz val="9"/>
        <rFont val="Calibri"/>
        <family val="2"/>
      </rPr>
      <t xml:space="preserve"> = De 60 até 95% das PTs emitidas estão com todos os campos aplicáveis preenchidos, sem rasuras, com as devidas assinaturas e anexos quando necessário.     
</t>
    </r>
    <r>
      <rPr>
        <b/>
        <sz val="9"/>
        <rFont val="Calibri"/>
        <family val="2"/>
      </rPr>
      <t>100</t>
    </r>
    <r>
      <rPr>
        <sz val="9"/>
        <rFont val="Calibri"/>
        <family val="2"/>
      </rPr>
      <t xml:space="preserve"> = Mais de 95% das PTs emitidas estão com todos os campos aplicáveis preenchidos, sem rasuras, com as devidas assinaturas e anexos quando necessário.   </t>
    </r>
  </si>
  <si>
    <r>
      <rPr>
        <b/>
        <sz val="9"/>
        <rFont val="Calibri"/>
        <family val="2"/>
      </rPr>
      <t>0</t>
    </r>
    <r>
      <rPr>
        <sz val="9"/>
        <rFont val="Calibri"/>
        <family val="2"/>
      </rPr>
      <t xml:space="preserve"> = Nenhum crachá analisado está atualizado.
</t>
    </r>
    <r>
      <rPr>
        <b/>
        <sz val="9"/>
        <rFont val="Calibri"/>
        <family val="2"/>
      </rPr>
      <t>40</t>
    </r>
    <r>
      <rPr>
        <sz val="9"/>
        <rFont val="Calibri"/>
        <family val="2"/>
      </rPr>
      <t xml:space="preserve"> = Até 50% dos crachás analisados estão atualizados.
</t>
    </r>
    <r>
      <rPr>
        <b/>
        <sz val="9"/>
        <rFont val="Calibri"/>
        <family val="2"/>
      </rPr>
      <t>70</t>
    </r>
    <r>
      <rPr>
        <sz val="9"/>
        <rFont val="Calibri"/>
        <family val="2"/>
      </rPr>
      <t xml:space="preserve"> = De 51 até 95% dos crachás analisados estão atualizados.  
</t>
    </r>
    <r>
      <rPr>
        <b/>
        <sz val="9"/>
        <rFont val="Calibri"/>
        <family val="2"/>
      </rPr>
      <t>100</t>
    </r>
    <r>
      <rPr>
        <sz val="9"/>
        <rFont val="Calibri"/>
        <family val="2"/>
      </rPr>
      <t xml:space="preserve"> = Mais de 95% dos crachás analisados estão atualizados.   </t>
    </r>
  </si>
  <si>
    <r>
      <rPr>
        <b/>
        <sz val="9"/>
        <rFont val="Calibri"/>
        <family val="2"/>
      </rPr>
      <t>0</t>
    </r>
    <r>
      <rPr>
        <sz val="9"/>
        <rFont val="Calibri"/>
        <family val="2"/>
      </rPr>
      <t xml:space="preserve"> =  Não possui quadro de avisos na área.
</t>
    </r>
    <r>
      <rPr>
        <b/>
        <sz val="9"/>
        <rFont val="Calibri"/>
        <family val="2"/>
      </rPr>
      <t>50</t>
    </r>
    <r>
      <rPr>
        <sz val="9"/>
        <rFont val="Calibri"/>
        <family val="2"/>
      </rPr>
      <t xml:space="preserve"> = Possui quadro de avisos mas sem boletins de segurança ou boletins estão desatualizados.
</t>
    </r>
    <r>
      <rPr>
        <b/>
        <sz val="9"/>
        <rFont val="Calibri"/>
        <family val="2"/>
      </rPr>
      <t>100</t>
    </r>
    <r>
      <rPr>
        <sz val="9"/>
        <rFont val="Calibri"/>
        <family val="2"/>
      </rPr>
      <t xml:space="preserve"> = Possui quadro de avisos com boletins atualizados.</t>
    </r>
  </si>
  <si>
    <t>Nome do Supervisor: _______________________________________________________ Local: _______________________________ Área: _______________________________ Mês de Referência:  _____________________________</t>
  </si>
  <si>
    <t>Data: _______/_______/________   Nome TST responsável:____________________________________________________ Assinatura TST responsável: ________________________________________________</t>
  </si>
  <si>
    <t>1 - Conclusão do desdobramento das ações oriundas de investigação de acidentes de outras áreas.</t>
  </si>
  <si>
    <t>2 - Efetividade do desdobramento das ações oriundas de investigação de acidentes de outras áreas.</t>
  </si>
  <si>
    <t>Fotos de todas as Permissões de Trabalho emitidas pelo supervisor em frente e verso e dos anexos quando aplicável (sem alterar a ordem ao fotografar o verso e os anexos).</t>
  </si>
  <si>
    <t>Fotos de todas as folhas da inspeção de segurança realizada no mês de referência.</t>
  </si>
  <si>
    <t>Fotos dos crachás desatualizados ou não conformes em frente e verso (máximo 6 crachás por foto sem alterar a ordem ao fotografar o verso).</t>
  </si>
  <si>
    <t>Fotos dos colaboradores sem EPI ou usando EPI de forma inadequada.</t>
  </si>
  <si>
    <t>Fotos dos quadros de avisos com boletins desatualizados.</t>
  </si>
  <si>
    <t xml:space="preserve">Verificar se os boletins de segurança do último mês foram divulgados/discutidos em DDS. 
(Não precisa de fotos). </t>
  </si>
  <si>
    <t>Verificar se foram realizados check list pré-uso nas máquinas e equipamentos.
(Não precisa de fotos).</t>
  </si>
  <si>
    <t xml:space="preserve">Fotos das máquinas e equipamentos  sem bloqueio/travamento ou com bloqueio/travamento ineficiente.  </t>
  </si>
  <si>
    <t>2 - Sistema de bloqueio/travamento.</t>
  </si>
  <si>
    <t>Fotos das máquinas e equipamentos sem identificação.</t>
  </si>
  <si>
    <r>
      <rPr>
        <b/>
        <sz val="9"/>
        <rFont val="Calibri"/>
        <family val="2"/>
      </rPr>
      <t>NA =</t>
    </r>
    <r>
      <rPr>
        <sz val="9"/>
        <rFont val="Calibri"/>
        <family val="2"/>
      </rPr>
      <t xml:space="preserve"> Não aplicável para o Supervisor.</t>
    </r>
    <r>
      <rPr>
        <b/>
        <sz val="9"/>
        <rFont val="Calibri"/>
        <family val="2"/>
      </rPr>
      <t xml:space="preserve">
0</t>
    </r>
    <r>
      <rPr>
        <sz val="9"/>
        <rFont val="Calibri"/>
        <family val="2"/>
      </rPr>
      <t xml:space="preserve"> = Check list realizado em até 30% das máquinas e equipamentos da área.
</t>
    </r>
    <r>
      <rPr>
        <b/>
        <sz val="9"/>
        <rFont val="Calibri"/>
        <family val="2"/>
      </rPr>
      <t>40</t>
    </r>
    <r>
      <rPr>
        <sz val="9"/>
        <rFont val="Calibri"/>
        <family val="2"/>
      </rPr>
      <t xml:space="preserve"> = Check list realizado de 31 até 70% das máquinas e equipamentos da área.
</t>
    </r>
    <r>
      <rPr>
        <b/>
        <sz val="9"/>
        <rFont val="Calibri"/>
        <family val="2"/>
      </rPr>
      <t>70</t>
    </r>
    <r>
      <rPr>
        <sz val="9"/>
        <rFont val="Calibri"/>
        <family val="2"/>
      </rPr>
      <t xml:space="preserve"> = Check list realizado de 71 até 99% das máquinas e equipamentos da área.  
</t>
    </r>
    <r>
      <rPr>
        <b/>
        <sz val="9"/>
        <rFont val="Calibri"/>
        <family val="2"/>
      </rPr>
      <t>100</t>
    </r>
    <r>
      <rPr>
        <sz val="9"/>
        <rFont val="Calibri"/>
        <family val="2"/>
      </rPr>
      <t xml:space="preserve"> = Check list realizado em todas as máquinas e equipamentos da área.</t>
    </r>
  </si>
  <si>
    <r>
      <rPr>
        <b/>
        <sz val="9"/>
        <rFont val="Calibri"/>
        <family val="2"/>
      </rPr>
      <t xml:space="preserve">NA = </t>
    </r>
    <r>
      <rPr>
        <sz val="9"/>
        <rFont val="Calibri"/>
        <family val="2"/>
      </rPr>
      <t>Não aplicável para o Supervisor.</t>
    </r>
    <r>
      <rPr>
        <b/>
        <sz val="9"/>
        <rFont val="Calibri"/>
        <family val="2"/>
      </rPr>
      <t xml:space="preserve">
0</t>
    </r>
    <r>
      <rPr>
        <sz val="9"/>
        <rFont val="Calibri"/>
        <family val="2"/>
      </rPr>
      <t xml:space="preserve"> =  Identificado máquina ou equipamento sem bloqueio/travamento.
</t>
    </r>
    <r>
      <rPr>
        <b/>
        <sz val="9"/>
        <rFont val="Calibri"/>
        <family val="2"/>
      </rPr>
      <t>50</t>
    </r>
    <r>
      <rPr>
        <sz val="9"/>
        <rFont val="Calibri"/>
        <family val="2"/>
      </rPr>
      <t xml:space="preserve"> = Máquinas/equipamentos analisados tem bloqueio/travamento mas constatado alguma ineficiência.
</t>
    </r>
    <r>
      <rPr>
        <b/>
        <sz val="9"/>
        <rFont val="Calibri"/>
        <family val="2"/>
      </rPr>
      <t>100</t>
    </r>
    <r>
      <rPr>
        <sz val="9"/>
        <rFont val="Calibri"/>
        <family val="2"/>
      </rPr>
      <t xml:space="preserve"> = Todas as máquinas/equipamentos verificados possuem sistema de bloqueio/travamento eficiente.</t>
    </r>
  </si>
  <si>
    <t>Nome do Coordenador: _______________________________________________________ Local: _______________________________ Área: _______________________________ Mês de Referência:  _____________________________</t>
  </si>
  <si>
    <t xml:space="preserve">Assinatura do Coordenador: _________________________________________________  Nome do Gerente: ____________________________________________ </t>
  </si>
  <si>
    <t>1 - Inspeção de Segurança realizada pelo Coordenador no mês de referência.</t>
  </si>
  <si>
    <t>Entrevistar 10-20% dos colaboradores para validar o entendimento sobre o que deve ser feito. (Escreva os nomes em "Comentários Coordenador SSMA").</t>
  </si>
  <si>
    <t>Entrevistar 10-20% dos colaboradores para validar o entendimento sobre o que deve ser feito. (Escreva os nomes em "Comentários TST").</t>
  </si>
  <si>
    <t>2 - Ações disciplinares oriundas de Infrações de velocidade na direção de veículos a serviço da Cia.</t>
  </si>
  <si>
    <t>1 - Infrações de velocidade na direção de veículos a serviço da Cia.</t>
  </si>
  <si>
    <r>
      <rPr>
        <b/>
        <sz val="9"/>
        <rFont val="Calibri"/>
        <family val="2"/>
      </rPr>
      <t xml:space="preserve">NA </t>
    </r>
    <r>
      <rPr>
        <sz val="9"/>
        <rFont val="Calibri"/>
        <family val="2"/>
      </rPr>
      <t>= Nenhum pico de velocidade superior a 110 km/h nos carros sob sua responsabilidade/equipe.</t>
    </r>
    <r>
      <rPr>
        <b/>
        <sz val="9"/>
        <rFont val="Calibri"/>
        <family val="2"/>
      </rPr>
      <t xml:space="preserve">
0</t>
    </r>
    <r>
      <rPr>
        <sz val="9"/>
        <rFont val="Calibri"/>
        <family val="2"/>
      </rPr>
      <t xml:space="preserve"> = Nenhum condutor com picos de velocidade superiores a 110 km/h teve alguma ação relacionada.
</t>
    </r>
    <r>
      <rPr>
        <b/>
        <sz val="9"/>
        <rFont val="Calibri"/>
        <family val="2"/>
      </rPr>
      <t>40</t>
    </r>
    <r>
      <rPr>
        <sz val="9"/>
        <rFont val="Calibri"/>
        <family val="2"/>
      </rPr>
      <t xml:space="preserve"> = Até 50% dos condutores com picos de velocidade superiores a 110 km/h tiveram alguma ação relacionada.
</t>
    </r>
    <r>
      <rPr>
        <b/>
        <sz val="9"/>
        <rFont val="Calibri"/>
        <family val="2"/>
      </rPr>
      <t>70</t>
    </r>
    <r>
      <rPr>
        <sz val="9"/>
        <rFont val="Calibri"/>
        <family val="2"/>
      </rPr>
      <t xml:space="preserve"> = De 51 até 99% dos condutores com picos de velocidade superiores a 110 km/h tiveram alguma ação relacionada.  
</t>
    </r>
    <r>
      <rPr>
        <b/>
        <sz val="9"/>
        <rFont val="Calibri"/>
        <family val="2"/>
      </rPr>
      <t>100</t>
    </r>
    <r>
      <rPr>
        <sz val="9"/>
        <rFont val="Calibri"/>
        <family val="2"/>
      </rPr>
      <t xml:space="preserve"> = Todos os condutores com picos de velocidade superiores a 110 km/h tiveram alguma ação relacionada.   </t>
    </r>
  </si>
  <si>
    <t>E-mail, cobranças em CIPIA, fotos de mensagem, etc.</t>
  </si>
  <si>
    <t>Verificar se foram realizados DDS em todos os dias aplicáves no mês de referência.
(Não precisa de fotos).</t>
  </si>
  <si>
    <r>
      <rPr>
        <b/>
        <sz val="9"/>
        <rFont val="Calibri"/>
        <family val="2"/>
      </rPr>
      <t xml:space="preserve">NA = </t>
    </r>
    <r>
      <rPr>
        <sz val="9"/>
        <rFont val="Calibri"/>
        <family val="2"/>
      </rPr>
      <t>Nenhum boletim para divulgar.</t>
    </r>
    <r>
      <rPr>
        <b/>
        <sz val="9"/>
        <rFont val="Calibri"/>
        <family val="2"/>
      </rPr>
      <t xml:space="preserve">
0</t>
    </r>
    <r>
      <rPr>
        <sz val="9"/>
        <rFont val="Calibri"/>
        <family val="2"/>
      </rPr>
      <t xml:space="preserve"> =  Não divulgou nem discutiu boletins do último mês.
</t>
    </r>
    <r>
      <rPr>
        <b/>
        <sz val="9"/>
        <rFont val="Calibri"/>
        <family val="2"/>
      </rPr>
      <t>50</t>
    </r>
    <r>
      <rPr>
        <sz val="9"/>
        <rFont val="Calibri"/>
        <family val="2"/>
      </rPr>
      <t xml:space="preserve"> = Divulgou mas não discutiu boletins do último mês.
</t>
    </r>
    <r>
      <rPr>
        <b/>
        <sz val="9"/>
        <rFont val="Calibri"/>
        <family val="2"/>
      </rPr>
      <t>100</t>
    </r>
    <r>
      <rPr>
        <sz val="9"/>
        <rFont val="Calibri"/>
        <family val="2"/>
      </rPr>
      <t xml:space="preserve"> = Divulgou e discutiu boletins do último mês.</t>
    </r>
  </si>
  <si>
    <r>
      <rPr>
        <b/>
        <sz val="9"/>
        <rFont val="Calibri"/>
        <family val="2"/>
        <scheme val="minor"/>
      </rPr>
      <t xml:space="preserve">Comentários TST   </t>
    </r>
    <r>
      <rPr>
        <b/>
        <i/>
        <sz val="9"/>
        <rFont val="Calibri"/>
        <family val="2"/>
        <scheme val="minor"/>
      </rPr>
      <t>(Notas &lt; que 100 devem ser justificados)</t>
    </r>
  </si>
  <si>
    <t xml:space="preserve">AUDITORIA ORGANIZACIONAL  DE SUPERVISORES </t>
  </si>
  <si>
    <t xml:space="preserve">AUDITORIA ORGANIZACIONAL DE COORDENADORES </t>
  </si>
  <si>
    <r>
      <rPr>
        <b/>
        <sz val="9"/>
        <rFont val="Calibri"/>
        <family val="2"/>
      </rPr>
      <t xml:space="preserve">NA = </t>
    </r>
    <r>
      <rPr>
        <sz val="9"/>
        <rFont val="Calibri"/>
        <family val="2"/>
      </rPr>
      <t>Não existem ações para desdobramento na área.</t>
    </r>
    <r>
      <rPr>
        <b/>
        <sz val="9"/>
        <rFont val="Calibri"/>
        <family val="2"/>
      </rPr>
      <t xml:space="preserve">
0</t>
    </r>
    <r>
      <rPr>
        <sz val="9"/>
        <rFont val="Calibri"/>
        <family val="2"/>
      </rPr>
      <t xml:space="preserve"> = Até 40% das ações desdobradas verificadas nas entrevistas foram entendidas por todos os colaboradores entrevistados.
</t>
    </r>
    <r>
      <rPr>
        <b/>
        <sz val="9"/>
        <rFont val="Calibri"/>
        <family val="2"/>
      </rPr>
      <t>40</t>
    </r>
    <r>
      <rPr>
        <sz val="9"/>
        <rFont val="Calibri"/>
        <family val="2"/>
      </rPr>
      <t xml:space="preserve"> =  De 41 até 89% das ações desdobradas verificadas nas entrevistas foram entendidas por todos os colaboradores entrevistados..
</t>
    </r>
    <r>
      <rPr>
        <b/>
        <sz val="9"/>
        <rFont val="Calibri"/>
        <family val="2"/>
      </rPr>
      <t>70</t>
    </r>
    <r>
      <rPr>
        <sz val="9"/>
        <rFont val="Calibri"/>
        <family val="2"/>
      </rPr>
      <t xml:space="preserve"> = De 90 até 99% das ações desdobradas verificadas nas entrevistas foram entendidas por todos os colaboradores entrevistados.
</t>
    </r>
    <r>
      <rPr>
        <b/>
        <sz val="9"/>
        <rFont val="Calibri"/>
        <family val="2"/>
      </rPr>
      <t>100</t>
    </r>
    <r>
      <rPr>
        <sz val="9"/>
        <rFont val="Calibri"/>
        <family val="2"/>
      </rPr>
      <t xml:space="preserve"> = Todas ações desdobradas verificadas nas entrevistas foram entendidas por todos colaboradores entrevistados.   </t>
    </r>
  </si>
  <si>
    <t xml:space="preserve">2a - Comunicados de Risco ou Registro da Condição Insegura (% gerado nas Inspeções de Segurança) </t>
  </si>
  <si>
    <t>Fotos dos Comunicados de Risco ou dos Registros de condição insegura em frente e verso (máximo 6 forms por foto sem alterar a ordem ao fotografar o verso).</t>
  </si>
  <si>
    <r>
      <rPr>
        <b/>
        <sz val="9"/>
        <rFont val="Calibri"/>
        <family val="2"/>
      </rPr>
      <t>0</t>
    </r>
    <r>
      <rPr>
        <sz val="9"/>
        <rFont val="Calibri"/>
        <family val="2"/>
      </rPr>
      <t xml:space="preserve"> = Gerou comunicado de risco ou Registrou a condição insegura para menos de 50%  dos problemas identificados nas inspeções realizadas no mês de referência.
</t>
    </r>
    <r>
      <rPr>
        <b/>
        <sz val="9"/>
        <rFont val="Calibri"/>
        <family val="2"/>
      </rPr>
      <t>40</t>
    </r>
    <r>
      <rPr>
        <sz val="9"/>
        <rFont val="Calibri"/>
        <family val="2"/>
      </rPr>
      <t xml:space="preserve"> =  Gerou comunicado de risco ou Registrou a condição insegura para 51 até 80%  dos problemas identificados nas inspeções realizadas no mês de referência.
</t>
    </r>
    <r>
      <rPr>
        <b/>
        <sz val="9"/>
        <rFont val="Calibri"/>
        <family val="2"/>
      </rPr>
      <t>70</t>
    </r>
    <r>
      <rPr>
        <sz val="9"/>
        <rFont val="Calibri"/>
        <family val="2"/>
      </rPr>
      <t xml:space="preserve"> = Gerou comunicado de risco ou Registrou a condição insegura para 81 até 99%  dos problemas identificados nas inspeções realizadas no mês de referência.
</t>
    </r>
    <r>
      <rPr>
        <b/>
        <sz val="9"/>
        <rFont val="Calibri"/>
        <family val="2"/>
      </rPr>
      <t>100</t>
    </r>
    <r>
      <rPr>
        <sz val="9"/>
        <rFont val="Calibri"/>
        <family val="2"/>
      </rPr>
      <t xml:space="preserve"> = Gerou comunicado de risco ou Registrou a condição insegura para todos os problemas identificados nas inspeções realizadas no mês de referência.   </t>
    </r>
  </si>
  <si>
    <t xml:space="preserve">2b - Comunicados de Risco ou Registros de condição insegura (Soluções em atraso). </t>
  </si>
  <si>
    <r>
      <rPr>
        <b/>
        <sz val="9"/>
        <rFont val="Calibri"/>
        <family val="2"/>
      </rPr>
      <t>0</t>
    </r>
    <r>
      <rPr>
        <sz val="9"/>
        <rFont val="Calibri"/>
        <family val="2"/>
      </rPr>
      <t xml:space="preserve"> = Acima de 75% dos comunicados de risco e registros de condição insegura endereçados para sua área estão com solução atrasada ou fecharam com atraso.
</t>
    </r>
    <r>
      <rPr>
        <b/>
        <sz val="9"/>
        <rFont val="Calibri"/>
        <family val="2"/>
      </rPr>
      <t>40</t>
    </r>
    <r>
      <rPr>
        <sz val="9"/>
        <rFont val="Calibri"/>
        <family val="2"/>
      </rPr>
      <t xml:space="preserve"> = De 21 até 74% dos comunicados de risco e registros de condição insegura endereçados para sua área estão com solução atrasada ou fecharam com atraso.
</t>
    </r>
    <r>
      <rPr>
        <b/>
        <sz val="9"/>
        <rFont val="Calibri"/>
        <family val="2"/>
      </rPr>
      <t>70</t>
    </r>
    <r>
      <rPr>
        <sz val="9"/>
        <rFont val="Calibri"/>
        <family val="2"/>
      </rPr>
      <t xml:space="preserve"> = Até 20% dos comunicados de risco e registros de condição insegura endereçados para sua área estão com solução atrasada ou fecharam com atraso.  
</t>
    </r>
    <r>
      <rPr>
        <b/>
        <sz val="9"/>
        <rFont val="Calibri"/>
        <family val="2"/>
      </rPr>
      <t>100</t>
    </r>
    <r>
      <rPr>
        <sz val="9"/>
        <rFont val="Calibri"/>
        <family val="2"/>
      </rPr>
      <t xml:space="preserve"> = Todos os comunicados de risco e registros de condição insegura endereçados para sua área foram resolvidos ou estão dentro do prazo.</t>
    </r>
  </si>
  <si>
    <r>
      <rPr>
        <b/>
        <sz val="9"/>
        <rFont val="Calibri"/>
        <family val="2"/>
      </rPr>
      <t>0</t>
    </r>
    <r>
      <rPr>
        <sz val="9"/>
        <rFont val="Calibri"/>
        <family val="2"/>
      </rPr>
      <t xml:space="preserve"> = DDS realizado em até 50% do total de dias aplicáveis no mês.
</t>
    </r>
    <r>
      <rPr>
        <b/>
        <sz val="9"/>
        <rFont val="Calibri"/>
        <family val="2"/>
      </rPr>
      <t>40</t>
    </r>
    <r>
      <rPr>
        <sz val="9"/>
        <rFont val="Calibri"/>
        <family val="2"/>
      </rPr>
      <t xml:space="preserve"> = DDS realizado de 51 até 70% do total de dias aplicáveis no mês.
</t>
    </r>
    <r>
      <rPr>
        <b/>
        <sz val="9"/>
        <rFont val="Calibri"/>
        <family val="2"/>
      </rPr>
      <t>70</t>
    </r>
    <r>
      <rPr>
        <sz val="9"/>
        <rFont val="Calibri"/>
        <family val="2"/>
      </rPr>
      <t xml:space="preserve"> = DDS realizado de 71 até 95% do total de dias aplicáveis no mês.
</t>
    </r>
    <r>
      <rPr>
        <b/>
        <sz val="9"/>
        <rFont val="Calibri"/>
        <family val="2"/>
      </rPr>
      <t>100</t>
    </r>
    <r>
      <rPr>
        <sz val="9"/>
        <rFont val="Calibri"/>
        <family val="2"/>
      </rPr>
      <t xml:space="preserve"> = DDS realizado de 95 até 100% dos dias aplicáveis no mês.</t>
    </r>
  </si>
  <si>
    <r>
      <rPr>
        <b/>
        <sz val="9"/>
        <rFont val="Calibri"/>
        <family val="2"/>
      </rPr>
      <t xml:space="preserve">NA = </t>
    </r>
    <r>
      <rPr>
        <sz val="9"/>
        <rFont val="Calibri"/>
        <family val="2"/>
      </rPr>
      <t xml:space="preserve">Nenhum acidente na área.
</t>
    </r>
    <r>
      <rPr>
        <b/>
        <sz val="9"/>
        <rFont val="Calibri"/>
        <family val="2"/>
      </rPr>
      <t>0</t>
    </r>
    <r>
      <rPr>
        <sz val="9"/>
        <rFont val="Calibri"/>
        <family val="2"/>
      </rPr>
      <t xml:space="preserve"> = Qualquer ação em atraso oriunda de investigação de acidente na sua área.
100 = Nenhuma ação em atraso oriunda de investigação de acidente na sua área.</t>
    </r>
  </si>
  <si>
    <t>Ações oriundas de investigações de acidentes da área.</t>
  </si>
  <si>
    <t xml:space="preserve">1) A partir do Banco de Ações será validado com cada Coordenador as ações registradas com "responsáveis" de sua equipe. 
2) Mensalmente será gerado uma lista ordenada por Coordenador com as ações de sua responsabilidade.
3) Avaliar se todas as ações oriundas de acidentes da área foram realizadas/solucionadas no prazo.
4) A NOTA será "100" somente se não houver nenhuma ação atrasada.    </t>
  </si>
  <si>
    <r>
      <rPr>
        <b/>
        <sz val="9"/>
        <rFont val="Calibri"/>
        <family val="2"/>
        <scheme val="minor"/>
      </rPr>
      <t xml:space="preserve">Comentários Coordenador SMA   </t>
    </r>
    <r>
      <rPr>
        <b/>
        <i/>
        <sz val="9"/>
        <rFont val="Calibri"/>
        <family val="2"/>
        <scheme val="minor"/>
      </rPr>
      <t>(Notas &lt; que 100 devem ser justificados)</t>
    </r>
  </si>
  <si>
    <t>Data: _______/_______/________   Nome Coordenador SMA responsável:____________________________________________ Assinatura Coordenador SSMA: _________________________________________________</t>
  </si>
  <si>
    <t>Comentários adicionais do Coordenador SMA:</t>
  </si>
  <si>
    <r>
      <rPr>
        <b/>
        <sz val="9"/>
        <rFont val="Calibri"/>
        <family val="2"/>
      </rPr>
      <t xml:space="preserve">NA = </t>
    </r>
    <r>
      <rPr>
        <sz val="9"/>
        <rFont val="Calibri"/>
        <family val="2"/>
      </rPr>
      <t xml:space="preserve">Não existem ações para desdobramento na área (ao observar arquivos com ações  a serem desdobradas, semanalmente enviados com o banco de ações de incidentes) </t>
    </r>
    <r>
      <rPr>
        <b/>
        <sz val="9"/>
        <rFont val="Calibri"/>
        <family val="2"/>
      </rPr>
      <t xml:space="preserve">
0</t>
    </r>
    <r>
      <rPr>
        <sz val="9"/>
        <rFont val="Calibri"/>
        <family val="2"/>
      </rPr>
      <t xml:space="preserve"> = Constatada alguma ação que deveria ser desdobrada na área e que não foi recebida pelo supervisor para desdobramento. 
</t>
    </r>
    <r>
      <rPr>
        <b/>
        <sz val="9"/>
        <rFont val="Calibri"/>
        <family val="2"/>
      </rPr>
      <t>0</t>
    </r>
    <r>
      <rPr>
        <sz val="9"/>
        <rFont val="Calibri"/>
        <family val="2"/>
      </rPr>
      <t xml:space="preserve"> = Acima de 80% das ações foram desdobradas com atraso ou estão atrasadas.
</t>
    </r>
    <r>
      <rPr>
        <b/>
        <sz val="9"/>
        <rFont val="Calibri"/>
        <family val="2"/>
      </rPr>
      <t>40</t>
    </r>
    <r>
      <rPr>
        <sz val="9"/>
        <rFont val="Calibri"/>
        <family val="2"/>
      </rPr>
      <t xml:space="preserve"> =  De 31 até 79% das ações foram desdobradas com atraso ou estão atrasadas.
</t>
    </r>
    <r>
      <rPr>
        <b/>
        <sz val="9"/>
        <rFont val="Calibri"/>
        <family val="2"/>
      </rPr>
      <t>70</t>
    </r>
    <r>
      <rPr>
        <sz val="9"/>
        <rFont val="Calibri"/>
        <family val="2"/>
      </rPr>
      <t xml:space="preserve"> = Até 30% das ações foram desdobradas com atraso ou estão atrasadas.
</t>
    </r>
    <r>
      <rPr>
        <b/>
        <sz val="9"/>
        <rFont val="Calibri"/>
        <family val="2"/>
      </rPr>
      <t>100</t>
    </r>
    <r>
      <rPr>
        <sz val="9"/>
        <rFont val="Calibri"/>
        <family val="2"/>
      </rPr>
      <t xml:space="preserve"> = Todas ações foram desdobradas dentro do prazo.   </t>
    </r>
  </si>
  <si>
    <t xml:space="preserve">1) É necessário entrevistar entre 10 e 20% dos colaboradores e avaliar o entendimento a respeito de cada ação, evitando respostar óbvias (sim ou não). Não perguntar sobre assuntos específicos, mas criar um ambiente onde o colaborador possa explanar sobre os temas das ações que foram desdobradas.
2) Dividir o total de ações validadas nas entrevistas (como entendidas pelo colaborador) pelo total das ações verificadas e determinar a NOTA do supervisor. Exemplo:  de 20 ações que você checou, somente 5 (25%) foram validadas como entendidas pelos colaboradores, então a NOTA será "0" (até 40% das ações desdobradas verificadas nas entrevistas foram entendidas pelos colaboradores entrevistados).      </t>
  </si>
  <si>
    <t>As mensagens abaixo são destinadas aos auditores (Técnicos de Segurança) sendo primordiais para adequada verificação, análise e pontuação de cada item.</t>
  </si>
  <si>
    <t>As mensagens abaixo são destinadas aos auditores (Coordenadores de Segurança ou seus representantes) sendo primordiais para adequada verificação, análise e pontuação de cada item.</t>
  </si>
  <si>
    <t>1. CONDIÇÃO DE SEGURANÇA</t>
  </si>
  <si>
    <t>2. AÇÕES DE ACIDENTES</t>
  </si>
  <si>
    <t>3. PERMISSÃO DE TRABALHO</t>
  </si>
  <si>
    <t>4. CRACHÁS</t>
  </si>
  <si>
    <t>5. EPI</t>
  </si>
  <si>
    <t>6. DDS</t>
  </si>
  <si>
    <t>7. BOLETINS DE SEGURANÇA</t>
  </si>
  <si>
    <t>8. MÁQUINAS E EQUIPAMENTOS</t>
  </si>
  <si>
    <t>Gestão dos crachás.</t>
  </si>
  <si>
    <t>Utilização de EPI.</t>
  </si>
  <si>
    <t>Emissão e controle de Permissões de Trabalho.</t>
  </si>
  <si>
    <r>
      <rPr>
        <b/>
        <sz val="9"/>
        <rFont val="Calibri"/>
        <family val="2"/>
      </rPr>
      <t>0</t>
    </r>
    <r>
      <rPr>
        <sz val="9"/>
        <rFont val="Calibri"/>
        <family val="2"/>
      </rPr>
      <t xml:space="preserve"> = Identificação de tarefa/atividade sendo executada sem EPI
</t>
    </r>
    <r>
      <rPr>
        <b/>
        <sz val="9"/>
        <rFont val="Calibri"/>
        <family val="2"/>
      </rPr>
      <t>0</t>
    </r>
    <r>
      <rPr>
        <sz val="9"/>
        <rFont val="Calibri"/>
        <family val="2"/>
      </rPr>
      <t xml:space="preserve"> = Até 30% das tarefas/atividades observadas sendo executadas com EPI adequado (demais estavam com uso incorreto dos EPIs) 
</t>
    </r>
    <r>
      <rPr>
        <b/>
        <sz val="9"/>
        <rFont val="Calibri"/>
        <family val="2"/>
      </rPr>
      <t>40</t>
    </r>
    <r>
      <rPr>
        <sz val="9"/>
        <rFont val="Calibri"/>
        <family val="2"/>
      </rPr>
      <t xml:space="preserve"> =  De 31 até 89% das tarefas/atividades observadas sendo executadas com EPI de modo adequado.     
</t>
    </r>
    <r>
      <rPr>
        <b/>
        <sz val="9"/>
        <rFont val="Calibri"/>
        <family val="2"/>
      </rPr>
      <t>70</t>
    </r>
    <r>
      <rPr>
        <sz val="9"/>
        <rFont val="Calibri"/>
        <family val="2"/>
      </rPr>
      <t xml:space="preserve"> = De 90 até 99% das tarefas/atividades observadas sendo executadas com EPI de modo adequado.     
</t>
    </r>
    <r>
      <rPr>
        <b/>
        <sz val="9"/>
        <rFont val="Calibri"/>
        <family val="2"/>
      </rPr>
      <t>100</t>
    </r>
    <r>
      <rPr>
        <sz val="9"/>
        <rFont val="Calibri"/>
        <family val="2"/>
      </rPr>
      <t xml:space="preserve"> = Todas as tarefas/atividades observadas sendo executadas com EPI de modo adequado. </t>
    </r>
  </si>
  <si>
    <t>AO</t>
  </si>
  <si>
    <t>Farol Risco</t>
  </si>
  <si>
    <r>
      <t xml:space="preserve">Verificação local - Não precisa enviar evidências, mas devem ser registrados os problemas de modo detalhado na coluna 'comentários'
1) Avaliar se foram realizados DDS todos os dias, verificando as listas de presença.
2) Avaliar se os temas se repetem e se condizem com entrevistas junto aos colaboradores.
3) O cálculo do percentual de dias do mês em que foram realizados DDS </t>
    </r>
    <r>
      <rPr>
        <b/>
        <sz val="9"/>
        <rFont val="Calibri"/>
        <family val="2"/>
      </rPr>
      <t>versus</t>
    </r>
    <r>
      <rPr>
        <sz val="9"/>
        <rFont val="Calibri"/>
        <family val="2"/>
      </rPr>
      <t xml:space="preserve"> o total de dias em que deveriam ser realizados DDS determinará a NOTA do Supervisor.
      Exemplo 1:  Em um local que trabalha 24h por dia, 7 dias por semana é necessário 30 DDS no mês e o Supervisor 
                                  realizou DDS em apenas 24 dias (80%). Então a NOTA será 70 - DDS realizado de 71 até 95% do total 
                                  de dias aplicáveis no mês. 
      Exemplo 2:  Em local que não trabalha Domingo são necessários 26 DDS no mês e se o Supervisor realizou apenas
                                 15 dias (58%) a NOTA será "40" - DDS realizado de 51 até 70% do total de dias aplicáveis no mês.      </t>
    </r>
  </si>
  <si>
    <t xml:space="preserve">Verificação local - Não precisa enviar evidências, mas devem ser registrados os problemas de modo detalhado na coluna 'comentários'
1) Observar o quadro de avisos e perceber se o boletim que está fixado corresponde ao que deveria estar divulgado
2) Verificar se em lista de DDS está mencionada a divulgação do boletim, após indagar o supervisor se isso ocorreu.
3) Entrevistar os liderados perguntando de maneira aberta (sem permitir 'sim' ou 'não') sobre o tema dos boletins.
4) Confirmar com o líder as informações negativas obtidas com os liderados. 
Exemplo para determinar a NOTA:  Supervisor colocou boletim no quadro de avisos mas não discutiu o mesmo em DDS. Então a NOTA será "50". 
</t>
  </si>
  <si>
    <r>
      <t xml:space="preserve">Verificação local - Não precisa enviar evidências, mas devem ser registrados os problemas de modo detalhado na coluna 'comentários'
1) Se não existir o check list de pré-uso a NOTA será 0-Zero e deve haver plano para criá-lo.
2) Ferramentas como: pontes, empilhadeiras,equipamentos rotativos, plataformas elevatórias, maçaricos, guinchos, máquinas de soldas, entre outras  devem possuir o check list.
3) O cálculo do percentual de máquinas e equipamentos com check list realizado </t>
    </r>
    <r>
      <rPr>
        <b/>
        <sz val="9"/>
        <rFont val="Calibri"/>
        <family val="2"/>
      </rPr>
      <t>versus</t>
    </r>
    <r>
      <rPr>
        <sz val="9"/>
        <rFont val="Calibri"/>
        <family val="2"/>
      </rPr>
      <t xml:space="preserve"> o total de máquinas e equipamentos da área determinará a NOTA do Supervisor. Exemplo: O local tem 30 máquinas e equipamentos e foram realizados check list pré-uso em apenas 8 (27%), então a NOTA será "0-zero" - Check list realizado em até 30% das máquinas e equipamentos da área.    </t>
    </r>
  </si>
  <si>
    <t>1 - CONDIÇÃO DE SEGURANÇA</t>
  </si>
  <si>
    <t>2 - AÇÕES DE ACIDENTES</t>
  </si>
  <si>
    <t>3 - CONDUÇÃO DE VEÍCULOS</t>
  </si>
  <si>
    <t>O TST deve preparar e  enviar as fotos das evidências para o e-mail: inspseg@rumolog.com, mencionando o nr da matrícula do Líder no Assunto, de modo a facilitar a localização futura.
1) Conversar separadamente com os liderados deste gestor (ou outros que trabalham no local) e questioná-los de maneira aberta ( sem permitir respostas, sim ou não) sobre as condições inseguras presentes na sua área de trabalho, indagando desde quando estão presentes na área (o mais próximo possível da data que conseguirem lembrar).
2) Comentar com o líder as informações apuradas em suas entrevistas (conforme ítem 1 acima) buscando confirmações do líder sobre os problemas apresentados pelos liderados, em relação à riscos presentes e informados como anteriores à inspeção de segurança apresentadas pelo líder (ou seja tentar a confirmação do líder que ele esqueceu de registrar estes problemas).
Atenção: para Supervisores de Via ou Tração poderá haver dificuldade de encontrar novos riscos não registrados na Inspeção, caso a mesma tenha sido realizada em outro local.</t>
  </si>
  <si>
    <r>
      <t xml:space="preserve">O Coordenador de SMA deve preparar e enviar as fotos das evidências para o e-mail: cr@rumolog.com, mencionando o nr da matrícula do Líder no Assunto.
1) Avaliar os comunicados  de risco ou outros registros de condição insegura (como Olhar Seguro) que fecharam com atraso </t>
    </r>
    <r>
      <rPr>
        <b/>
        <sz val="9"/>
        <rFont val="Calibri"/>
        <family val="2"/>
      </rPr>
      <t>ou</t>
    </r>
    <r>
      <rPr>
        <sz val="9"/>
        <rFont val="Calibri"/>
        <family val="2"/>
      </rPr>
      <t xml:space="preserve"> que ainda não foi solucionado.
2) A soma dos comunicados de risco e registros de condição insegura que fecharam com atraso ou que ainda não foram solucionados identificados no ítem 1 acima dividido pelo total de comunicados de risco e registros de condição insegura determinará a NOTA do Líder.    
Exemplo: Coordenador com total de 30 comunicados de risco ou registros de condição insegura tem 3 comunicados de risco ou registros de condição insegura atrasados ou ainda pendentes, ou seja, 10% com problema. Então a NOTA será "70" - (Até 20% dos comunicados de risco e registros de condição insegura endereçados para sua área estão com solução atrasada ou fecharam com atraso).
Atenção: para Supervisores de Via ou Tração poderá haver dificuldade de confirmar a solução de riscos identificados em outro local, devido trabalho itinerante.
 Para riscos registrados que não tenham sido solucionados no prazo, copiar o seu Coordenador de SMA ao enviar o e-mail para cr@rumolog.com, alertando-o para o que está pendente" </t>
    </r>
  </si>
  <si>
    <t xml:space="preserve">1) É necessário entrevistar entre 10 e 20% dos colaboradores e avaliar o entendimento a respeito de cada ação, evitando respostar óbvias (sim ou não). Não perguntar sobre assuntos específicos, mas criar um ambiente onde o colaborador possa explanar sobre os temas das ações que foram desdobradas.
2) Dividir o total de ações validadas nas entrevistas (como entendidas pelo colaborador) pelo total das ações verificadas e determinar a NOTA do supervisor. Exemplo:  de 20 ações que você checou, somente 5 (25%) foram validadas como entendidas pelos colaboradores, então a NOTA será "0" (até 40% das ações desdobradas verificadas nas entrevistas foram entendidas pelos colaboradores entrevistados).
3) Para ferramentas ou equipamentos a serem melhorados, o TST deverá observar se o que está presente no local atende as novas recomendações. Se negativo, deve orientar o Supervisor sobre o que deve ser feito e agendar nova verificação (ao menos para a próxima auditoria)"      </t>
  </si>
  <si>
    <t xml:space="preserve">O Coordenador SMA ou avaliador delegado deve preparar e enviar as fotos das evidências para o e-mail: inspseg@rumolog.com, mencionando o nr da matrícula do Líder no Assunto, de modo a facilitar a localização futura. 
1) O Coordenador deve antes de agendar o local da auditoria, identificar onde foi realizada a Inspeção de Segurança, de modo a programar a auditoria para esse local. Se necessário, deve solicitar ajuda para um TST que esteja mais próximo.
2) Conversar separadamente com os liderados deste gestor (ou outros que trabalham no local) e questioná-los de maneira aberta ( sem permitir respostas, sim ou não) sobre as condições inseguras presentes na sua área de trabalho, indagando desde quando estão presentes na área (o mais próximo possível da data que conseguirem lembrar).
3) Comentar com o Coordenador as informações apuradas em suas entrevistas (conforme ítem 2 acima) buscando confirmações do mesmo sobre os problemas apresentados pelos liderados, em relação à riscos presentes e informados como anteriores à inspeção de segurança apresentadas pelo líder. (Ou seja tentar confirmar com o Coordenador que ele esqueceu de registrar estes problemas).
Atenção: para Supervisores de Via ou Tração poderá haver dificuldade de encontrar novos riscos não registrados na Inspeção, caso a mesma tenha sido realizada em outro local.
</t>
  </si>
  <si>
    <t xml:space="preserve">O Coordenador SMA deve preparar e enviar as fotos dos comunicados de risco  (ou outros registros de condição insegura com prazo e acompanhamento para cada problema identificado nas inspeções de segurança) para o e-mail: cr@rumolog.com, mencionando o nr da matrícula do Líder no Assunto, de modo a facilitar a localização futura.
Nos Terminais o "Olhar Seguro" pode fazer a mesma função do comunicado de risco. Importante é registrar de alguma forma as condições inseguras, com prazos e acompanhamentos das soluções. 
Assim deve-se avaliar quantidade de riscos identificados nas inspeções que não viraram comunicados ou não tiveram registro de condição insegura.
Exemplo para determinar a NOTA:  Coordenador fez uma inspeção de segurança no mês de referência com 10 problemas identificados e gerou comunicado de risco ou registrou a condição insegura para somente 7 (70%). Então a NOTA será "40" - (Gerou comunicado de risco ou Registrou a condição insegura para 51 até 80%  dos problemas identificados nas inspeções realizadas no mês de referência). 
"Atenção: os Comunicados de Risco devem ser arquivos anexos às respectivas Inspeções de Segurança. Os CRs feitos fora de Insp. Seg. devem ficar arquivados no local onde o risco foi observado"     </t>
  </si>
  <si>
    <t xml:space="preserve">O TST deve preparar e enviar as fotos dos Comunicado de Risco (ou outros registros de condição insegura com prazo e acompanhamento para cada problema identificado nas Inspeções de Segurança) para o e-mail: cr@rumolog.com. Mencionar o número da matrícula do Lider no assunto, de modo a facilitar a localização futura.
Nos Terminais o "Olhar Seguro" pode fazer a mesma função do comunicado de risco. Importante é registrar de alguma forma as condições inseguras, com prazos e acompanhamentos das soluções.
Assim, deve-se avaliar a quantidade de riscos identificados nas inspeções que não viraram comunicados ou não tiveram algum outro tipo de registro de condição insegura. 
Exemplo para determinar a NOTA:  Supervisor fez uma inspeção de segurança no mês de referência com 10 problemas identificados e gerou comunicado de risco ou registrou a condição insegura para somente 7 (70%). Então a NOTA será "40" - (Gerou comunicado de risco ou Registrou a condição insegura para 51 até 80%  dos problemas identificados nas inspeções realizadas no mês de referência).
"Atenção: os Comunicados de Risco devem ser arquivos anexos às respectivas Inspeções de Segurança. Os CRs feitos fora de Insp. Seg. devem ficar arquivados no local onde o risco foi observado"      </t>
  </si>
  <si>
    <t>1) A partir do controle de Gestão de Frotas, mensalmente será gerado um relatório ordenado por Coordenador com todos os que tiverem infrações na sua equipe.
2) O Coordenador de SMA terá que validar, ou seja, confirmar se não há nenhum registro errado.
3) Avaliar se o Coordenador adota algum plano de ação disciplinar para os casos de velocidades superiores a 110 km/h. (Advertência Verbal, Advertência Escrita, Suspensão, Desligamento). "Para Advertência Verbal indagar se foi aberto Ticket Rápido e pedir a resposta automática"
4) Analisar as evidências - (ciência/assinatura do condutor).
5) O cálculo do percentual de condutores que tiveram alguma ação relacionada versus o total de condutores com casos de velocidade superior a 110 km/h determinará a NOTA.
Exemplo:  Coordenador com 30 condutores com casos de velocidade superior a 110 km/h e apenas 15 condutores (50%) tiveram alguma ação disciplinar relacionada. Então a NOTA será "40" - (Até 50% dos condutores com picos de velocidade superiores a 110 km/h tiveram alguma ação relacionada).</t>
  </si>
  <si>
    <t xml:space="preserve">O TST deve preparar e enviar as fotos das evidências para o e-mail: cr@rumolog.com, mencionando o nr da matrícula do Líder no Assunto, de modo a facilitar a localização futura.
1) Avaliar os Comunicado de Risco ou outros registros de condição insegura (como Olhar Seguro)  que fecharam com atraso ou que ainda não foram solucionados.
2) A soma dos Comunicados de Risco que fecharam com atraso ou não solucionados (identificados no ítem 1 acima) dividido pelo total dos Comunicados de Risco determinará a NOTA do Líder.    
Exemplo: o Lider com total de 30 Comunicados de Risco tem 3 atrasados, ou seja, 10% com problemas. Então a NOTA será "70" = até 20% dos comunicados de risco endereçados para sua área estão com soluções atrasadas ou fecharam com atraso.
Atenção: para Supervisores de Via ou Tração poderá haver dificuldade de confirmar a solução de riscos identificados em outro local, devido trabalho itinerante.
Para riscos registrados que não tenham sido solucionados no prazo, copiar o seu Coordenador de SMA ao enviar o
e-mail para cr@rumolog.com, alertando-o para o que está pendente"                           </t>
  </si>
  <si>
    <t xml:space="preserve">O TST deve preparar e enviar as fotos das evidências para o e-mail: auditoria@rumolog.com, mencionando o nr da matrícula do Líder no Assunto, de modo a facilitar a localização futura.
1) Avaliar se todas as ações aplicáveis para desdobramento na área são de conhecimento do Supervisor, através de perguntas abertas (sem permitir resposta 'sim' ou 'não')
2) Avaliar se há desdobramento de ações feitas com atraso ou que estão atrasadas (registros de DDS ou entrevistas).     
3) Reforçar ao Supervisor sobre a importância de priorizar o desdobramento das ações que estão em atraso, para prevenção de acidentes.
4) Somar as ações fechadas com atraso com as que estão atrasadas e dividir pelo total das ações para desdobramento (arquivo enviado semanlamente, considerando os casos desde a última avaliação). Então converter para a NOTA do Supervisor.  Exemplo: Supervisor tem 40 ações para desdobramento com 10 fechadas com atraso ou atrasadas (25%).  Então a NOTA do Supervisor será "70" (até 30% das ações foram desdobradas com atraso ou estão atrasadas).  </t>
  </si>
  <si>
    <t xml:space="preserve">O TST deve preparar e enviar as fotos das evidências para o e-mail: pt@rumolog.com, mencionando o nr da matrícula do Líder no Assunto, de modo a facilitar a localização futura.
1) Para identificar se há Permissões de Trabalho não apresentadas e que deveriam ter sido realizadas, questionar aos liderados se: 
     a) existem serviços terceiros na área;
     b) existem trabalhos a quente, em altura, espaço confinado, escavações, eletricidade, içamento de cargas,
          desgaseificação de tanques, túneis e viadutos, transbordo ou trabalhos em postos de combustíveis,
          desmontagem de estruturas (feitos por funcionários próprios ou terceiros).
2) Observar o local para identificar alterações recentes em: forro, telhado, partes elétricas, pintura, etc. Diante dessas constatações, será evidente que foi usada escada, andaime ou plataforma, devendo portanto haver PT para a atividade.
3) No caso de constatar, através das verificações acima ou presenciando no momento da auditoria, qualquer tarefa com necessidade de PT sem apresentação da mesma, a NOTA deverá ser 0 (zero).  
4) O cálculo do percentual de PTs emitidas corretamente versus o total de PTs emitidas determinará a NOTA do Supervisor. Exemplo:  Foram emitidas 50 PTs no mês e 10 estão com problemas, então temos 40 (80%) corretas. A NOTA será 70  (de 60 até 95% das PTs emitidas estão com todos os campos aplicáveis preenchidos, sem rasuras, com as devidas assinaturas e anexos quando necessário).     </t>
  </si>
  <si>
    <t xml:space="preserve">O TST deve preparar e enviar as fotos dos quadros de avisos com boletins desatualizados para o
e-mail: auditoria@rumolog.com, mencionando o nr da matrícula do Líder no Assunto, de modo a facilitar a localização futura.
1) Podem haver AST's e outros avisos de segurança no quadro.
2) É importante que o TST tenha conhecimento de quais são os últimos boletins. </t>
  </si>
  <si>
    <t>O TST deve preparar e enviar as fotos das máquinas e equipamentos com problemas de bloqueio/travamento para o e-mail: auditoria@rumolog.com, mencionando o nr da matrícula do Líder no Assunto, de modo a facilitar a localização futura. 
1) Se não existir o bloqueio deve haver plano para implementar.
2) Ferramentas como: pontes, equipamentos rotativos, maçaricos,  máquinas de soldas, quadros elétricos, entre outras devem possuir o travamento.
3) Caso seja constatado alguma máquina ou equipamento sem bloqueio/travamento a NOTA será "0-Zero".</t>
  </si>
  <si>
    <t xml:space="preserve">O TST deve preparar e enviar as fotos das máquinas e equipamentos sem identificação para o e-mail: auditoria@rumolog.com, mencionando o nr da matrícula do Líder no Assunto, de modo a facilitar a localização futura.
O cálculo do percentual de máquinas e equipamentos com identificação atualizada versus o total de máquinas e equipamentos analisados determinará a NOTA do Supervisor. Exemplo:  O TST analisou 20 máquinas e equipamentos e 15 (75%) estavam corretamente identificadas. Então a NOTA será "70" - de 51 até 95% do total de máquinas e equipamentos analisados estão com identificação atualizada.   
 </t>
  </si>
  <si>
    <t xml:space="preserve">O TST deve preparar e enviar as fotos das evidências para o e-mail: auditoria@rumolog.com, mencionando o nr da matrícula do Líder no Assunto, de modo a facilitar a locaização futura.
1) Avaliar se todas as ações aplicáveis para desdobramento na área são de conhecimento do Supervisor, através de perguntas abertas (sem permitir resposta 'sim' ou 'não')
2) Avaliar se há desdobramento de ações feitas com atraso ou que estão atrasadas (registros de DDS ou entrevistas).     
3) Reforçar ao Supervisor sobre a importância de priorizar o desdobramento das ações que estão em atraso, para prevenção de acidentes.
4) Somar as ações fechadas com atraso com as que estão atrasadas e dividir pelo total das ações para desdobramento (arquivo enviado semanlamente, considerando os casos desde a última avaliação). Então converter para a NOTA do Supervisor.  Exemplo: Supervisor tem 40 ações para desdobramento com 10 fechadas com atraso ou atrasadas (25%).  Então a NOTA do Supervisor será "70" (até 30% das ações foram desdobradas com atraso ou estão atrasadas).  </t>
  </si>
  <si>
    <r>
      <t>O TST deve preparar e enviar as fotos dos crachás com problemas para o e-mail: auditoria@rumolog.com, mencionando o nr da matrícula do Líder no Assunto, de modo a facilitar a localização futura.
Seja criterioso, não permita ausência de adesivos, que estejam estragados ou fora de datas de validade.
Esteja atento as tarefas executadas e observar se o crachá do colaborador possui esta habilitação.
1) Se vc identificar que todos os crachás estão desatualizados a NOTA será 0-Zero.
2) O cálculo do percentual de crachás atualizados</t>
    </r>
    <r>
      <rPr>
        <b/>
        <sz val="9"/>
        <rFont val="Calibri"/>
        <family val="2"/>
      </rPr>
      <t xml:space="preserve"> versus </t>
    </r>
    <r>
      <rPr>
        <sz val="9"/>
        <rFont val="Calibri"/>
        <family val="2"/>
      </rPr>
      <t xml:space="preserve">o total de crachás analisados na área determinará a NOTA do Supervisor. Exemplo:  Você analisou 40 crachás e constatou que somente 15 (37%) estão atualizados. Então a NOTA será "40" - (Até 50% dos crachás analisados estão atualizados).   </t>
    </r>
  </si>
  <si>
    <r>
      <t xml:space="preserve">O TST deve preparar e enviar as fotos dos colaboradores sem EPI ou usando de forma inadequada para o
e-mail: auditoria@rumolog.com, mencionando o nr da matrícula do Líder no Assunto, de modo a facilitar a localização futura.
1) Avaliar se todos os EPI's solicitados na AST estão sendo usados. Qualquer ausência de EPI representará em nota 0
2) Avaliar se o EPI está sendo usado de forma correta e se está em boas condições - o cálculo da nota do Lider deve considerar as tarefas executadas com EPI correto e em boas condições </t>
    </r>
    <r>
      <rPr>
        <b/>
        <sz val="9"/>
        <rFont val="Calibri"/>
        <family val="2"/>
      </rPr>
      <t>versus</t>
    </r>
    <r>
      <rPr>
        <sz val="9"/>
        <rFont val="Calibri"/>
        <family val="2"/>
      </rPr>
      <t xml:space="preserve"> o total de tarefas observadas. Exemplo:  20 tarefas foram analisadas e 15 (75%) estavam OK. Então a NOTA será "40" - (De 31 até 89% das tarefas/atividades observadas sendo executadas com EPI adequado). </t>
    </r>
  </si>
  <si>
    <t>O TST deve preparar e enviar as fotos das máquinas e equipamentos com problemas de bloqueio/travamento para o e-mail: auditoria@rumolog.com, mencionando o nr da matrícula do Líder no Assunto, de modo a facilitar a localização futura.
1) Se não existir o bloqueio deve haver plano para implementar.
2) Ferramentas como: pontes, equipamentos rotativos, maçaricos,  máquinas de soldas, quadros elétricos, entre outras devem possuir o travamento.
3) Caso seja constatado alguma máquina ou equipamento sem bloqueio/travamento a NOTA será "0-Zero".</t>
  </si>
  <si>
    <r>
      <t xml:space="preserve">O Coordenador de SMA deve preparar e enviar as fotos das evidências para o e-mail: cr@rumolog.com, mencionando o nr da matrícula do Líder no Assunto, de modo a facilitar a localização futura.
1) Avaliar os comunicados  de risco ou outros registros de condição insegura (como Olhar Seguro) que fecharam com atraso </t>
    </r>
    <r>
      <rPr>
        <b/>
        <sz val="9"/>
        <rFont val="Calibri"/>
        <family val="2"/>
      </rPr>
      <t>ou</t>
    </r>
    <r>
      <rPr>
        <sz val="9"/>
        <rFont val="Calibri"/>
        <family val="2"/>
      </rPr>
      <t xml:space="preserve"> que ainda não foi solucionado.
2) A soma dos comunicados de risco e registros de condição insegura que fecharam com atraso ou que ainda não foram solucionados identificados no ítem 1 acima dividido pelo total de comunicados de risco e registros de condição insegura determinará a NOTA do Líder.    
Exemplo: Coordenador com total de 30 comunicados de risco ou registros de condição insegura tem 3 comunicados de risco ou registros de condição insegura atrasados ou ainda pendentes, ou seja, 10% com problema. Então a NOTA será "70" - (Até 20% dos comunicados de risco e registros de condição insegura endereçados para sua área estão com solução atrasada ou fecharam com atraso).
Atenção: para Supervisores de Via ou Tração poderá haver dificuldade de confirmar a solução de riscos identificados em outro local, devido trabalho itinerante.
 Para riscos registrados que não tenham sido solucionados no prazo, copiar o seu Coordenador de SMA ao enviar o e-mail para cr@rumolog.com, alertando-o para o que está pendente" </t>
    </r>
  </si>
  <si>
    <t>As mensagens abaixo são destinadas aos auditores (Técnicos de Segurança) sendo primordiais para adequada verificação, análise e pontuação de cada item</t>
  </si>
  <si>
    <t>3 - Identificação da etiqueta de inspeção das ferramentas e máquinas (cor do trimestre)</t>
  </si>
  <si>
    <r>
      <rPr>
        <b/>
        <sz val="9"/>
        <rFont val="Calibri"/>
        <family val="2"/>
      </rPr>
      <t>NA =</t>
    </r>
    <r>
      <rPr>
        <sz val="9"/>
        <rFont val="Calibri"/>
        <family val="2"/>
      </rPr>
      <t xml:space="preserve"> Não aplicável para o Supervisor. </t>
    </r>
    <r>
      <rPr>
        <b/>
        <sz val="9"/>
        <rFont val="Calibri"/>
        <family val="2"/>
      </rPr>
      <t xml:space="preserve">
0</t>
    </r>
    <r>
      <rPr>
        <sz val="9"/>
        <rFont val="Calibri"/>
        <family val="2"/>
      </rPr>
      <t xml:space="preserve"> = Até 10% do total de máquinas e equipamentos analisados estão com identificação (cor do do trimestre) atualizada.
</t>
    </r>
    <r>
      <rPr>
        <b/>
        <sz val="9"/>
        <rFont val="Calibri"/>
        <family val="2"/>
      </rPr>
      <t>40</t>
    </r>
    <r>
      <rPr>
        <sz val="9"/>
        <rFont val="Calibri"/>
        <family val="2"/>
      </rPr>
      <t xml:space="preserve"> = De 11 até 50% do total de máquinas e equipamentos analisados estão com identificação (cor do do trimestre) atualizada.
</t>
    </r>
    <r>
      <rPr>
        <b/>
        <sz val="9"/>
        <rFont val="Calibri"/>
        <family val="2"/>
      </rPr>
      <t>70</t>
    </r>
    <r>
      <rPr>
        <sz val="9"/>
        <rFont val="Calibri"/>
        <family val="2"/>
      </rPr>
      <t xml:space="preserve"> = De 51 até 95% do total de máquinas e equipamentos analisados estão com identificação (cor do do trimestre)  atualizada.  
</t>
    </r>
    <r>
      <rPr>
        <b/>
        <sz val="9"/>
        <rFont val="Calibri"/>
        <family val="2"/>
      </rPr>
      <t>100</t>
    </r>
    <r>
      <rPr>
        <sz val="9"/>
        <rFont val="Calibri"/>
        <family val="2"/>
      </rPr>
      <t xml:space="preserve"> = Mais de 95% do total de máquinas e equipamentos analisados estão com identificação (cor do do trimestre) atualizada.</t>
    </r>
  </si>
  <si>
    <r>
      <rPr>
        <b/>
        <sz val="12"/>
        <rFont val="Calibri"/>
        <family val="2"/>
      </rPr>
      <t>NA =</t>
    </r>
    <r>
      <rPr>
        <sz val="12"/>
        <rFont val="Calibri"/>
        <family val="2"/>
      </rPr>
      <t xml:space="preserve"> Não aplicável para o Supervisor. </t>
    </r>
    <r>
      <rPr>
        <b/>
        <sz val="12"/>
        <rFont val="Calibri"/>
        <family val="2"/>
      </rPr>
      <t xml:space="preserve">
0</t>
    </r>
    <r>
      <rPr>
        <sz val="12"/>
        <rFont val="Calibri"/>
        <family val="2"/>
      </rPr>
      <t xml:space="preserve"> = Até 10% do total de máquinas e equipamentos analisados estão com identificação (cor do do trimestre) atualizada.
</t>
    </r>
    <r>
      <rPr>
        <b/>
        <sz val="12"/>
        <rFont val="Calibri"/>
        <family val="2"/>
      </rPr>
      <t>40</t>
    </r>
    <r>
      <rPr>
        <sz val="12"/>
        <rFont val="Calibri"/>
        <family val="2"/>
      </rPr>
      <t xml:space="preserve"> = De 11 até 50% do total de máquinas e equipamentos analisados estão com identificação (cor do do trimestre) atualizada.
</t>
    </r>
    <r>
      <rPr>
        <b/>
        <sz val="12"/>
        <rFont val="Calibri"/>
        <family val="2"/>
      </rPr>
      <t>70</t>
    </r>
    <r>
      <rPr>
        <sz val="12"/>
        <rFont val="Calibri"/>
        <family val="2"/>
      </rPr>
      <t xml:space="preserve"> = De 51 até 95% do total de máquinas e equipamentos analisados estão com identificação (cor do do trimestre)  atualizada.  
</t>
    </r>
    <r>
      <rPr>
        <b/>
        <sz val="12"/>
        <rFont val="Calibri"/>
        <family val="2"/>
      </rPr>
      <t>100</t>
    </r>
    <r>
      <rPr>
        <sz val="12"/>
        <rFont val="Calibri"/>
        <family val="2"/>
      </rPr>
      <t xml:space="preserve"> = Mais de 95% do total de máquinas e equipamentos analisados estão com identificação (cor do do trimestre) atualizada.</t>
    </r>
  </si>
  <si>
    <t xml:space="preserve">Foto da lista de presença do DDS onde foi realizado o desdobramento, foto da ação corretiva e foto da lista de ações a serem desdobradas na área (com informação inclusa pelo TST na última coluna sobre: a)  casos n/a; b) datas dos desdobramentos; c) deixando em branco o que não foi desdobrado até o momento
</t>
  </si>
  <si>
    <t>Foto da lista de presença do DDS onde foi realizado o desdobramento, foto da ação corretiva e foto da lista de ações a serem desdobradas na área (com informação inclusa pelo TST na última coluna sobre: a)  casos n/a; b) datas dos desdobramentos; c) deixando em branco o que não foi desdobrado até o momento</t>
  </si>
  <si>
    <t xml:space="preserve">Controle de desvios de velocidade - Gestão de Frotas </t>
  </si>
  <si>
    <t>Controle de desvios de velocidade - Gestão de Frotas</t>
  </si>
  <si>
    <r>
      <rPr>
        <b/>
        <sz val="9"/>
        <rFont val="Calibri"/>
        <family val="2"/>
      </rPr>
      <t xml:space="preserve">NA </t>
    </r>
    <r>
      <rPr>
        <sz val="9"/>
        <rFont val="Calibri"/>
        <family val="2"/>
      </rPr>
      <t>= Não tem carros sob sua responsabilidade ou na sua equipe.</t>
    </r>
    <r>
      <rPr>
        <b/>
        <sz val="9"/>
        <rFont val="Calibri"/>
        <family val="2"/>
      </rPr>
      <t xml:space="preserve">
0 </t>
    </r>
    <r>
      <rPr>
        <sz val="9"/>
        <rFont val="Calibri"/>
        <family val="2"/>
      </rPr>
      <t>=  1 ou mais picos de velocidade superior a 120 km/h com qualquer condutor da sua equipe. 
5</t>
    </r>
    <r>
      <rPr>
        <b/>
        <sz val="9"/>
        <rFont val="Calibri"/>
        <family val="2"/>
      </rPr>
      <t>0</t>
    </r>
    <r>
      <rPr>
        <sz val="9"/>
        <rFont val="Calibri"/>
        <family val="2"/>
      </rPr>
      <t xml:space="preserve"> =  1 ou mais picos de velocidade superior de 110 km/h a 120 km/h com qualquer condutor da sua equipe
</t>
    </r>
    <r>
      <rPr>
        <b/>
        <sz val="9"/>
        <rFont val="Calibri"/>
        <family val="2"/>
      </rPr>
      <t>100</t>
    </r>
    <r>
      <rPr>
        <sz val="9"/>
        <rFont val="Calibri"/>
        <family val="2"/>
      </rPr>
      <t xml:space="preserve"> = Nenhum pico de velocidade superior a 110 km/h com condutores da sua equipe.</t>
    </r>
  </si>
  <si>
    <t>1) A partir do controle de Gestão de Frotas, mensalmente será gerado um relatório ordenado por Coordenador com todos os que tiverem infrações na sua equipe.
2) O Coordenador terá que validar, ou seja, confirmar se não há nenhum registro errado.
3) Se houver qualquer caso de velocidade superior a 120 km/h a NOTA será "0- Zero" e se houver qualquer caso de velocidade entre 110 e 120 km/h a NOTA será "50- Cinquenta".</t>
  </si>
  <si>
    <t xml:space="preserve">Comentários Coord SMA </t>
  </si>
  <si>
    <t>Com TST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</si>
</sst>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0"/>
      <name val="Arial"/>
    </font>
    <font>
      <sz val="11"/>
      <color theme="1"/>
      <name val="Calibri"/>
      <family val="2"/>
      <scheme val="minor"/>
    </font>
    <font>
      <sz val="10"/>
      <name val="Arial"/>
      <family val="2"/>
    </font>
    <font>
      <b/>
      <sz val="11"/>
      <name val="Calibri"/>
      <family val="2"/>
      <scheme val="minor"/>
    </font>
    <font>
      <sz val="12"/>
      <name val="Calibri"/>
      <family val="2"/>
      <scheme val="minor"/>
    </font>
    <font>
      <sz val="11"/>
      <name val="Calibri"/>
      <family val="2"/>
      <scheme val="minor"/>
    </font>
    <font>
      <b/>
      <i/>
      <u/>
      <sz val="9"/>
      <name val="Calibri"/>
      <family val="2"/>
      <scheme val="minor"/>
    </font>
    <font>
      <b/>
      <sz val="10"/>
      <name val="Arial"/>
      <family val="2"/>
    </font>
    <font>
      <sz val="10"/>
      <name val="Arial"/>
      <family val="2"/>
    </font>
    <font>
      <b/>
      <sz val="11"/>
      <color theme="1"/>
      <name val="Calibri"/>
      <family val="2"/>
      <scheme val="minor"/>
    </font>
    <font>
      <sz val="11"/>
      <color theme="0"/>
      <name val="Calibri"/>
      <family val="2"/>
      <scheme val="minor"/>
    </font>
    <font>
      <b/>
      <sz val="10"/>
      <color theme="1"/>
      <name val="Arial"/>
      <family val="2"/>
    </font>
    <font>
      <b/>
      <sz val="12"/>
      <color theme="1"/>
      <name val="Calibri"/>
      <family val="2"/>
      <scheme val="minor"/>
    </font>
    <font>
      <sz val="8"/>
      <color theme="1"/>
      <name val="Calibri"/>
      <family val="2"/>
      <scheme val="minor"/>
    </font>
    <font>
      <b/>
      <sz val="9"/>
      <color rgb="FF0070C0"/>
      <name val="Calibri"/>
      <family val="2"/>
      <scheme val="minor"/>
    </font>
    <font>
      <b/>
      <sz val="9"/>
      <name val="Calibri"/>
      <family val="2"/>
      <scheme val="minor"/>
    </font>
    <font>
      <sz val="9"/>
      <name val="Calibri"/>
      <family val="2"/>
      <scheme val="minor"/>
    </font>
    <font>
      <sz val="9"/>
      <color theme="1"/>
      <name val="Calibri"/>
      <family val="2"/>
      <scheme val="minor"/>
    </font>
    <font>
      <b/>
      <sz val="9"/>
      <color theme="1"/>
      <name val="Calibri"/>
      <family val="2"/>
      <scheme val="minor"/>
    </font>
    <font>
      <b/>
      <sz val="9"/>
      <color theme="4"/>
      <name val="Calibri"/>
      <family val="2"/>
      <scheme val="minor"/>
    </font>
    <font>
      <b/>
      <sz val="9"/>
      <color theme="0"/>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theme="1"/>
      <name val="Calibri"/>
      <family val="2"/>
      <scheme val="minor"/>
    </font>
    <font>
      <b/>
      <sz val="20"/>
      <name val="Calibri"/>
      <family val="2"/>
    </font>
    <font>
      <sz val="9"/>
      <name val="Arial"/>
      <family val="2"/>
    </font>
    <font>
      <b/>
      <i/>
      <sz val="9"/>
      <name val="Calibri"/>
      <family val="2"/>
      <scheme val="minor"/>
    </font>
    <font>
      <sz val="9"/>
      <name val="Calibri"/>
      <family val="2"/>
    </font>
    <font>
      <b/>
      <sz val="9"/>
      <name val="Calibri"/>
      <family val="2"/>
    </font>
    <font>
      <b/>
      <sz val="11"/>
      <color rgb="FFFF0000"/>
      <name val="Calibri"/>
      <family val="2"/>
      <scheme val="minor"/>
    </font>
    <font>
      <sz val="12"/>
      <name val="Calibri"/>
      <family val="2"/>
    </font>
    <font>
      <b/>
      <sz val="12"/>
      <name val="Calibri"/>
      <family val="2"/>
    </font>
    <font>
      <sz val="8"/>
      <name val="Calibri"/>
      <family val="2"/>
      <scheme val="minor"/>
    </font>
    <font>
      <i/>
      <u/>
      <sz val="8"/>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bgColor indexed="64"/>
      </patternFill>
    </fill>
    <fill>
      <patternFill patternType="solid">
        <fgColor theme="4" tint="0.79998168889431442"/>
        <bgColor theme="4" tint="0.79998168889431442"/>
      </patternFill>
    </fill>
    <fill>
      <patternFill patternType="solid">
        <fgColor rgb="FF002060"/>
        <bgColor indexed="64"/>
      </patternFill>
    </fill>
    <fill>
      <patternFill patternType="solid">
        <fgColor rgb="FF66FF33"/>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thin">
        <color theme="4" tint="0.39997558519241921"/>
      </bottom>
      <diagonal/>
    </border>
    <border>
      <left/>
      <right style="thick">
        <color theme="0"/>
      </right>
      <top/>
      <bottom/>
      <diagonal/>
    </border>
    <border>
      <left/>
      <right style="thin">
        <color indexed="64"/>
      </right>
      <top style="thin">
        <color indexed="64"/>
      </top>
      <bottom style="thin">
        <color indexed="64"/>
      </bottom>
      <diagonal/>
    </border>
    <border>
      <left style="thin">
        <color theme="1" tint="0.499984740745262"/>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theme="4" tint="0.39994506668294322"/>
      </right>
      <top style="medium">
        <color indexed="64"/>
      </top>
      <bottom style="medium">
        <color indexed="64"/>
      </bottom>
      <diagonal/>
    </border>
    <border>
      <left style="thin">
        <color theme="4" tint="0.39994506668294322"/>
      </left>
      <right style="thin">
        <color theme="4" tint="0.39994506668294322"/>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theme="4" tint="0.39997558519241921"/>
      </bottom>
      <diagonal/>
    </border>
    <border>
      <left style="medium">
        <color indexed="64"/>
      </left>
      <right style="thin">
        <color theme="4" tint="0.39994506668294322"/>
      </right>
      <top style="medium">
        <color indexed="64"/>
      </top>
      <bottom style="thin">
        <color theme="4" tint="0.39994506668294322"/>
      </bottom>
      <diagonal/>
    </border>
    <border>
      <left style="thin">
        <color theme="4" tint="0.39994506668294322"/>
      </left>
      <right style="thin">
        <color theme="4" tint="0.39994506668294322"/>
      </right>
      <top style="medium">
        <color indexed="64"/>
      </top>
      <bottom style="thin">
        <color theme="4" tint="0.39994506668294322"/>
      </bottom>
      <diagonal/>
    </border>
    <border>
      <left style="thin">
        <color theme="4" tint="0.39994506668294322"/>
      </left>
      <right style="medium">
        <color indexed="64"/>
      </right>
      <top style="medium">
        <color indexed="64"/>
      </top>
      <bottom style="thin">
        <color theme="4" tint="0.39994506668294322"/>
      </bottom>
      <diagonal/>
    </border>
    <border>
      <left style="thin">
        <color theme="4" tint="0.39994506668294322"/>
      </left>
      <right style="medium">
        <color theme="1"/>
      </right>
      <top style="medium">
        <color indexed="64"/>
      </top>
      <bottom style="thin">
        <color theme="4" tint="0.39994506668294322"/>
      </bottom>
      <diagonal/>
    </border>
    <border>
      <left style="medium">
        <color indexed="64"/>
      </left>
      <right style="medium">
        <color indexed="64"/>
      </right>
      <top/>
      <bottom/>
      <diagonal/>
    </border>
    <border>
      <left style="medium">
        <color indexed="64"/>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medium">
        <color indexed="64"/>
      </right>
      <top style="thin">
        <color theme="4" tint="0.39994506668294322"/>
      </top>
      <bottom style="thin">
        <color theme="4" tint="0.39994506668294322"/>
      </bottom>
      <diagonal/>
    </border>
    <border>
      <left style="thin">
        <color theme="4" tint="0.39994506668294322"/>
      </left>
      <right style="medium">
        <color theme="1"/>
      </right>
      <top style="thin">
        <color theme="4" tint="0.39994506668294322"/>
      </top>
      <bottom style="thin">
        <color theme="4" tint="0.39994506668294322"/>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bottom style="medium">
        <color indexed="64"/>
      </bottom>
      <diagonal/>
    </border>
    <border>
      <left style="medium">
        <color indexed="64"/>
      </left>
      <right style="thin">
        <color theme="4" tint="0.39994506668294322"/>
      </right>
      <top style="thin">
        <color theme="4" tint="0.39994506668294322"/>
      </top>
      <bottom style="medium">
        <color indexed="64"/>
      </bottom>
      <diagonal/>
    </border>
    <border>
      <left style="thin">
        <color theme="4" tint="0.39994506668294322"/>
      </left>
      <right style="thin">
        <color theme="4" tint="0.39994506668294322"/>
      </right>
      <top style="thin">
        <color theme="4" tint="0.39994506668294322"/>
      </top>
      <bottom style="medium">
        <color indexed="64"/>
      </bottom>
      <diagonal/>
    </border>
    <border>
      <left style="thin">
        <color theme="4" tint="0.39994506668294322"/>
      </left>
      <right style="medium">
        <color indexed="64"/>
      </right>
      <top style="thin">
        <color theme="4" tint="0.39994506668294322"/>
      </top>
      <bottom style="medium">
        <color indexed="64"/>
      </bottom>
      <diagonal/>
    </border>
    <border>
      <left style="thin">
        <color theme="4" tint="0.39994506668294322"/>
      </left>
      <right style="medium">
        <color theme="1"/>
      </right>
      <top style="thin">
        <color theme="4" tint="0.39994506668294322"/>
      </top>
      <bottom style="medium">
        <color indexed="64"/>
      </bottom>
      <diagonal/>
    </border>
    <border>
      <left style="thin">
        <color theme="4" tint="0.39994506668294322"/>
      </left>
      <right/>
      <top style="medium">
        <color indexed="64"/>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top style="thin">
        <color theme="4" tint="0.39994506668294322"/>
      </top>
      <bottom style="medium">
        <color indexed="64"/>
      </bottom>
      <diagonal/>
    </border>
    <border>
      <left style="medium">
        <color indexed="64"/>
      </left>
      <right style="thin">
        <color theme="4" tint="0.39997558519241921"/>
      </right>
      <top style="medium">
        <color indexed="64"/>
      </top>
      <bottom style="thin">
        <color theme="4" tint="0.39997558519241921"/>
      </bottom>
      <diagonal/>
    </border>
    <border>
      <left/>
      <right/>
      <top style="medium">
        <color indexed="64"/>
      </top>
      <bottom style="thin">
        <color theme="4" tint="0.39997558519241921"/>
      </bottom>
      <diagonal/>
    </border>
    <border>
      <left style="thin">
        <color theme="4" tint="0.39997558519241921"/>
      </left>
      <right style="thin">
        <color theme="4" tint="0.39997558519241921"/>
      </right>
      <top style="medium">
        <color indexed="64"/>
      </top>
      <bottom style="thin">
        <color theme="4" tint="0.39997558519241921"/>
      </bottom>
      <diagonal/>
    </border>
    <border>
      <left style="thin">
        <color theme="4" tint="0.39997558519241921"/>
      </left>
      <right style="medium">
        <color indexed="64"/>
      </right>
      <top style="medium">
        <color indexed="64"/>
      </top>
      <bottom style="thin">
        <color theme="4" tint="0.39997558519241921"/>
      </bottom>
      <diagonal/>
    </border>
    <border>
      <left style="medium">
        <color indexed="64"/>
      </left>
      <right/>
      <top style="medium">
        <color indexed="64"/>
      </top>
      <bottom style="thin">
        <color theme="4" tint="0.39997558519241921"/>
      </bottom>
      <diagonal/>
    </border>
    <border>
      <left/>
      <right style="medium">
        <color indexed="64"/>
      </right>
      <top style="medium">
        <color indexed="64"/>
      </top>
      <bottom style="thin">
        <color theme="4" tint="0.39997558519241921"/>
      </bottom>
      <diagonal/>
    </border>
    <border>
      <left style="medium">
        <color indexed="64"/>
      </left>
      <right style="thin">
        <color theme="4" tint="0.39997558519241921"/>
      </right>
      <top/>
      <bottom/>
      <diagonal/>
    </border>
    <border>
      <left style="thin">
        <color theme="4" tint="0.39997558519241921"/>
      </left>
      <right style="thin">
        <color theme="4" tint="0.39997558519241921"/>
      </right>
      <top/>
      <bottom/>
      <diagonal/>
    </border>
    <border>
      <left style="thin">
        <color theme="4" tint="0.39997558519241921"/>
      </left>
      <right style="medium">
        <color indexed="64"/>
      </right>
      <top/>
      <bottom/>
      <diagonal/>
    </border>
    <border>
      <left style="medium">
        <color indexed="64"/>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medium">
        <color indexed="64"/>
      </right>
      <top style="thin">
        <color theme="4" tint="0.39997558519241921"/>
      </top>
      <bottom style="thin">
        <color theme="4" tint="0.39997558519241921"/>
      </bottom>
      <diagonal/>
    </border>
    <border>
      <left style="medium">
        <color indexed="64"/>
      </left>
      <right/>
      <top style="thin">
        <color theme="4" tint="0.39997558519241921"/>
      </top>
      <bottom style="thin">
        <color theme="4" tint="0.39997558519241921"/>
      </bottom>
      <diagonal/>
    </border>
    <border>
      <left/>
      <right style="medium">
        <color indexed="64"/>
      </right>
      <top style="thin">
        <color theme="4" tint="0.39997558519241921"/>
      </top>
      <bottom style="thin">
        <color theme="4" tint="0.39997558519241921"/>
      </bottom>
      <diagonal/>
    </border>
    <border>
      <left style="medium">
        <color indexed="64"/>
      </left>
      <right style="thin">
        <color theme="4" tint="0.39997558519241921"/>
      </right>
      <top/>
      <bottom style="medium">
        <color indexed="64"/>
      </bottom>
      <diagonal/>
    </border>
    <border>
      <left style="thin">
        <color theme="4" tint="0.39997558519241921"/>
      </left>
      <right style="thin">
        <color theme="4" tint="0.39997558519241921"/>
      </right>
      <top/>
      <bottom style="medium">
        <color indexed="64"/>
      </bottom>
      <diagonal/>
    </border>
    <border>
      <left style="thin">
        <color theme="4" tint="0.39997558519241921"/>
      </left>
      <right style="medium">
        <color indexed="64"/>
      </right>
      <top/>
      <bottom style="medium">
        <color indexed="64"/>
      </bottom>
      <diagonal/>
    </border>
    <border>
      <left style="medium">
        <color indexed="64"/>
      </left>
      <right style="medium">
        <color indexed="64"/>
      </right>
      <top style="thin">
        <color theme="4" tint="0.39997558519241921"/>
      </top>
      <bottom style="medium">
        <color indexed="64"/>
      </bottom>
      <diagonal/>
    </border>
    <border>
      <left style="medium">
        <color indexed="64"/>
      </left>
      <right style="thin">
        <color theme="4" tint="0.39997558519241921"/>
      </right>
      <top style="thin">
        <color theme="4" tint="0.39997558519241921"/>
      </top>
      <bottom style="medium">
        <color indexed="64"/>
      </bottom>
      <diagonal/>
    </border>
    <border>
      <left/>
      <right/>
      <top style="thin">
        <color theme="4" tint="0.39997558519241921"/>
      </top>
      <bottom style="medium">
        <color indexed="64"/>
      </bottom>
      <diagonal/>
    </border>
    <border>
      <left style="thin">
        <color theme="4" tint="0.39997558519241921"/>
      </left>
      <right style="thin">
        <color theme="4" tint="0.39997558519241921"/>
      </right>
      <top style="thin">
        <color theme="4" tint="0.39997558519241921"/>
      </top>
      <bottom style="medium">
        <color indexed="64"/>
      </bottom>
      <diagonal/>
    </border>
    <border>
      <left style="thin">
        <color theme="4" tint="0.39997558519241921"/>
      </left>
      <right style="medium">
        <color indexed="64"/>
      </right>
      <top style="thin">
        <color theme="4" tint="0.39997558519241921"/>
      </top>
      <bottom style="medium">
        <color indexed="64"/>
      </bottom>
      <diagonal/>
    </border>
    <border>
      <left style="medium">
        <color indexed="64"/>
      </left>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
      <left style="medium">
        <color indexed="64"/>
      </left>
      <right style="medium">
        <color indexed="64"/>
      </right>
      <top style="medium">
        <color indexed="64"/>
      </top>
      <bottom/>
      <diagonal/>
    </border>
    <border>
      <left style="medium">
        <color indexed="64"/>
      </left>
      <right style="thin">
        <color theme="4" tint="0.39997558519241921"/>
      </right>
      <top style="medium">
        <color indexed="64"/>
      </top>
      <bottom/>
      <diagonal/>
    </border>
    <border>
      <left style="thin">
        <color theme="4" tint="0.39997558519241921"/>
      </left>
      <right style="thin">
        <color theme="4" tint="0.39997558519241921"/>
      </right>
      <top style="medium">
        <color indexed="64"/>
      </top>
      <bottom/>
      <diagonal/>
    </border>
    <border>
      <left style="thin">
        <color theme="4" tint="0.39997558519241921"/>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theme="4" tint="0.39994506668294322"/>
      </right>
      <top/>
      <bottom style="medium">
        <color indexed="64"/>
      </bottom>
      <diagonal/>
    </border>
    <border>
      <left style="thin">
        <color theme="4" tint="0.39994506668294322"/>
      </left>
      <right style="thin">
        <color theme="4" tint="0.39994506668294322"/>
      </right>
      <top/>
      <bottom style="medium">
        <color indexed="64"/>
      </bottom>
      <diagonal/>
    </border>
    <border>
      <left style="thin">
        <color theme="4" tint="0.39994506668294322"/>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9" fontId="8" fillId="0" borderId="0" applyFont="0" applyFill="0" applyBorder="0" applyAlignment="0" applyProtection="0"/>
    <xf numFmtId="0" fontId="1" fillId="0" borderId="0"/>
    <xf numFmtId="9" fontId="1" fillId="0" borderId="0" applyFont="0" applyFill="0" applyBorder="0" applyAlignment="0" applyProtection="0"/>
  </cellStyleXfs>
  <cellXfs count="354">
    <xf numFmtId="0" fontId="0" fillId="0" borderId="0" xfId="0"/>
    <xf numFmtId="0" fontId="0" fillId="0" borderId="0" xfId="0" applyBorder="1"/>
    <xf numFmtId="0" fontId="0" fillId="0" borderId="0" xfId="0" applyNumberFormat="1"/>
    <xf numFmtId="0" fontId="0" fillId="0" borderId="0" xfId="0" applyAlignment="1">
      <alignment horizontal="left"/>
    </xf>
    <xf numFmtId="0" fontId="0" fillId="0" borderId="2" xfId="0" applyBorder="1"/>
    <xf numFmtId="0" fontId="2" fillId="0" borderId="0" xfId="0" applyFont="1"/>
    <xf numFmtId="0" fontId="7" fillId="0" borderId="0" xfId="0" applyFont="1"/>
    <xf numFmtId="0" fontId="2" fillId="0" borderId="17" xfId="0" applyFont="1"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0" xfId="0"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7" xfId="0" quotePrefix="1" applyFont="1" applyBorder="1"/>
    <xf numFmtId="0" fontId="2" fillId="0" borderId="17" xfId="0" quotePrefix="1" applyFont="1" applyBorder="1" applyAlignment="1">
      <alignment horizontal="center"/>
    </xf>
    <xf numFmtId="0" fontId="2" fillId="0" borderId="17" xfId="0" applyFont="1" applyBorder="1" applyAlignment="1">
      <alignment horizontal="center"/>
    </xf>
    <xf numFmtId="2" fontId="0" fillId="0" borderId="18" xfId="0" applyNumberFormat="1" applyBorder="1" applyAlignment="1">
      <alignment horizontal="center"/>
    </xf>
    <xf numFmtId="0" fontId="0" fillId="0" borderId="0" xfId="0" pivotButton="1"/>
    <xf numFmtId="9" fontId="7" fillId="0" borderId="0" xfId="2" applyFont="1" applyAlignment="1">
      <alignment horizontal="center"/>
    </xf>
    <xf numFmtId="0" fontId="0" fillId="0" borderId="0" xfId="0" applyAlignment="1">
      <alignment horizontal="left" indent="1"/>
    </xf>
    <xf numFmtId="0" fontId="11" fillId="10" borderId="21" xfId="0" applyFont="1" applyFill="1" applyBorder="1" applyAlignment="1">
      <alignment horizontal="center"/>
    </xf>
    <xf numFmtId="9" fontId="2" fillId="0" borderId="0" xfId="2" applyFont="1" applyAlignment="1">
      <alignment horizontal="center"/>
    </xf>
    <xf numFmtId="0" fontId="11" fillId="10" borderId="0" xfId="0" applyFont="1" applyFill="1" applyBorder="1" applyAlignment="1">
      <alignment horizontal="center"/>
    </xf>
    <xf numFmtId="0" fontId="7" fillId="5" borderId="15" xfId="0" applyFont="1" applyFill="1" applyBorder="1" applyAlignment="1">
      <alignment horizontal="center" wrapText="1"/>
    </xf>
    <xf numFmtId="0" fontId="2" fillId="5" borderId="15" xfId="0" applyFont="1" applyFill="1" applyBorder="1" applyAlignment="1">
      <alignment horizontal="center"/>
    </xf>
    <xf numFmtId="0" fontId="7" fillId="5" borderId="15" xfId="0" applyFont="1" applyFill="1" applyBorder="1" applyAlignment="1">
      <alignment horizontal="center"/>
    </xf>
    <xf numFmtId="0" fontId="7" fillId="5" borderId="16" xfId="0" applyFont="1" applyFill="1" applyBorder="1" applyAlignment="1">
      <alignment horizontal="center"/>
    </xf>
    <xf numFmtId="0" fontId="10" fillId="0" borderId="0" xfId="3" applyFont="1"/>
    <xf numFmtId="0" fontId="1" fillId="0" borderId="0" xfId="3"/>
    <xf numFmtId="0" fontId="1" fillId="0" borderId="0" xfId="3" applyFont="1" applyAlignment="1"/>
    <xf numFmtId="0" fontId="1" fillId="0" borderId="0" xfId="3" applyFont="1" applyAlignment="1">
      <alignment horizontal="right"/>
    </xf>
    <xf numFmtId="9" fontId="1" fillId="0" borderId="0" xfId="4" applyFont="1" applyAlignment="1">
      <alignment horizontal="right"/>
    </xf>
    <xf numFmtId="164" fontId="0" fillId="0" borderId="22" xfId="4" applyNumberFormat="1" applyFont="1" applyBorder="1" applyAlignment="1">
      <alignment horizontal="right"/>
    </xf>
    <xf numFmtId="9" fontId="0" fillId="0" borderId="0" xfId="4" applyFont="1" applyAlignment="1">
      <alignment horizontal="right"/>
    </xf>
    <xf numFmtId="9" fontId="0" fillId="0" borderId="22" xfId="4" applyNumberFormat="1" applyFont="1" applyBorder="1" applyAlignment="1">
      <alignment horizontal="right"/>
    </xf>
    <xf numFmtId="0" fontId="1" fillId="0" borderId="22" xfId="3" applyFont="1" applyBorder="1" applyAlignment="1">
      <alignment horizontal="right"/>
    </xf>
    <xf numFmtId="0" fontId="1" fillId="0" borderId="0" xfId="3" applyFont="1" applyBorder="1" applyAlignment="1">
      <alignment horizontal="right"/>
    </xf>
    <xf numFmtId="0" fontId="1" fillId="0" borderId="0" xfId="3" applyBorder="1"/>
    <xf numFmtId="0" fontId="13" fillId="0" borderId="0" xfId="3" applyFont="1"/>
    <xf numFmtId="0" fontId="13" fillId="0" borderId="0" xfId="3" applyFont="1" applyAlignment="1"/>
    <xf numFmtId="0" fontId="13" fillId="0" borderId="0" xfId="3" applyFont="1" applyAlignment="1">
      <alignment horizontal="right"/>
    </xf>
    <xf numFmtId="0" fontId="14" fillId="0" borderId="0" xfId="3" applyFont="1" applyBorder="1" applyAlignment="1">
      <alignment horizontal="left" vertical="top" wrapText="1"/>
    </xf>
    <xf numFmtId="0" fontId="15" fillId="0" borderId="26" xfId="3" applyFont="1" applyBorder="1" applyAlignment="1">
      <alignment horizontal="left" vertical="top" wrapText="1"/>
    </xf>
    <xf numFmtId="0" fontId="15" fillId="0" borderId="1" xfId="3" applyFont="1" applyBorder="1" applyAlignment="1">
      <alignment horizontal="left" vertical="top" wrapText="1"/>
    </xf>
    <xf numFmtId="0" fontId="1" fillId="0" borderId="0" xfId="3" applyFont="1" applyAlignment="1">
      <alignment horizontal="center" vertical="center" wrapText="1"/>
    </xf>
    <xf numFmtId="0" fontId="7" fillId="3" borderId="0" xfId="3" applyFont="1" applyFill="1" applyAlignment="1">
      <alignment horizontal="left" vertical="center" wrapText="1"/>
    </xf>
    <xf numFmtId="0" fontId="1" fillId="0" borderId="0" xfId="3" applyFont="1"/>
    <xf numFmtId="0" fontId="9" fillId="6" borderId="14" xfId="3" applyFont="1" applyFill="1" applyBorder="1" applyAlignment="1">
      <alignment horizontal="center" vertical="center" wrapText="1"/>
    </xf>
    <xf numFmtId="0" fontId="20" fillId="11" borderId="14" xfId="3" applyFont="1" applyFill="1" applyBorder="1" applyAlignment="1">
      <alignment horizontal="center" vertical="center" wrapText="1"/>
    </xf>
    <xf numFmtId="0" fontId="22" fillId="0" borderId="28" xfId="3" applyFont="1" applyBorder="1" applyAlignment="1">
      <alignment horizontal="center" vertical="center" wrapText="1"/>
    </xf>
    <xf numFmtId="0" fontId="21" fillId="11" borderId="29" xfId="3" applyFont="1" applyFill="1" applyBorder="1" applyAlignment="1">
      <alignment horizontal="center" vertical="center" wrapText="1"/>
    </xf>
    <xf numFmtId="0" fontId="22" fillId="0" borderId="27" xfId="3" applyFont="1" applyBorder="1" applyAlignment="1">
      <alignment horizontal="center" vertical="center" wrapText="1"/>
    </xf>
    <xf numFmtId="1" fontId="22" fillId="0" borderId="0" xfId="3" applyNumberFormat="1" applyFont="1" applyFill="1" applyBorder="1" applyAlignment="1">
      <alignment horizontal="center" vertical="center" wrapText="1"/>
    </xf>
    <xf numFmtId="0" fontId="22" fillId="0" borderId="0" xfId="3" applyFont="1" applyBorder="1" applyAlignment="1">
      <alignment horizontal="center" vertical="center" wrapText="1"/>
    </xf>
    <xf numFmtId="0" fontId="21" fillId="11" borderId="2" xfId="3" applyFont="1" applyFill="1" applyBorder="1" applyAlignment="1">
      <alignment horizontal="center" vertical="center" wrapText="1"/>
    </xf>
    <xf numFmtId="0" fontId="1" fillId="0" borderId="0" xfId="3" applyFill="1" applyBorder="1"/>
    <xf numFmtId="0" fontId="3" fillId="8" borderId="30" xfId="3" applyFont="1" applyFill="1" applyBorder="1" applyAlignment="1">
      <alignment horizontal="left"/>
    </xf>
    <xf numFmtId="0" fontId="23" fillId="6" borderId="30" xfId="3" applyNumberFormat="1" applyFont="1" applyFill="1" applyBorder="1" applyAlignment="1">
      <alignment horizontal="center"/>
    </xf>
    <xf numFmtId="0" fontId="9" fillId="0" borderId="0" xfId="3" applyFont="1"/>
    <xf numFmtId="1" fontId="3" fillId="10" borderId="30" xfId="3" applyNumberFormat="1" applyFont="1" applyFill="1" applyBorder="1" applyAlignment="1">
      <alignment horizontal="center"/>
    </xf>
    <xf numFmtId="1" fontId="24" fillId="10" borderId="31" xfId="3" applyNumberFormat="1" applyFont="1" applyFill="1" applyBorder="1" applyAlignment="1">
      <alignment horizontal="center" vertical="center"/>
    </xf>
    <xf numFmtId="1" fontId="24" fillId="10" borderId="32" xfId="3" applyNumberFormat="1" applyFont="1" applyFill="1" applyBorder="1" applyAlignment="1">
      <alignment horizontal="center" vertical="center"/>
    </xf>
    <xf numFmtId="1" fontId="24" fillId="10" borderId="33" xfId="3" applyNumberFormat="1" applyFont="1" applyFill="1" applyBorder="1" applyAlignment="1">
      <alignment horizontal="center" vertical="center"/>
    </xf>
    <xf numFmtId="1" fontId="24" fillId="10" borderId="34" xfId="3" applyNumberFormat="1" applyFont="1" applyFill="1" applyBorder="1" applyAlignment="1">
      <alignment horizontal="center" vertical="center"/>
    </xf>
    <xf numFmtId="1" fontId="24" fillId="3" borderId="0" xfId="3" applyNumberFormat="1" applyFont="1" applyFill="1" applyBorder="1" applyAlignment="1">
      <alignment horizontal="center" vertical="center"/>
    </xf>
    <xf numFmtId="1" fontId="24" fillId="0" borderId="0" xfId="3" applyNumberFormat="1" applyFont="1" applyFill="1" applyBorder="1" applyAlignment="1">
      <alignment horizontal="center" vertical="center"/>
    </xf>
    <xf numFmtId="0" fontId="9" fillId="0" borderId="35" xfId="3" applyFont="1" applyBorder="1" applyAlignment="1">
      <alignment horizontal="left" indent="1"/>
    </xf>
    <xf numFmtId="0" fontId="22" fillId="6" borderId="35" xfId="3" applyNumberFormat="1" applyFont="1" applyFill="1" applyBorder="1" applyAlignment="1">
      <alignment horizontal="center"/>
    </xf>
    <xf numFmtId="1" fontId="3" fillId="0" borderId="35" xfId="3" applyNumberFormat="1" applyFont="1" applyBorder="1" applyAlignment="1">
      <alignment horizontal="center"/>
    </xf>
    <xf numFmtId="1" fontId="25" fillId="0" borderId="36" xfId="3" applyNumberFormat="1" applyFont="1" applyBorder="1" applyAlignment="1">
      <alignment horizontal="center" vertical="center"/>
    </xf>
    <xf numFmtId="1" fontId="25" fillId="0" borderId="37" xfId="3" applyNumberFormat="1" applyFont="1" applyBorder="1" applyAlignment="1">
      <alignment horizontal="center" vertical="center"/>
    </xf>
    <xf numFmtId="1" fontId="25" fillId="0" borderId="38" xfId="3" applyNumberFormat="1" applyFont="1" applyBorder="1" applyAlignment="1">
      <alignment horizontal="center" vertical="center"/>
    </xf>
    <xf numFmtId="1" fontId="25" fillId="0" borderId="39" xfId="3" applyNumberFormat="1" applyFont="1" applyBorder="1" applyAlignment="1">
      <alignment horizontal="center" vertical="center"/>
    </xf>
    <xf numFmtId="1" fontId="25" fillId="0" borderId="0" xfId="3" applyNumberFormat="1" applyFont="1" applyFill="1" applyBorder="1" applyAlignment="1">
      <alignment horizontal="center" vertical="center"/>
    </xf>
    <xf numFmtId="0" fontId="9" fillId="0" borderId="40" xfId="3" applyFont="1" applyBorder="1" applyAlignment="1">
      <alignment horizontal="left" indent="1"/>
    </xf>
    <xf numFmtId="0" fontId="22" fillId="6" borderId="40" xfId="3" applyNumberFormat="1" applyFont="1" applyFill="1" applyBorder="1" applyAlignment="1">
      <alignment horizontal="center"/>
    </xf>
    <xf numFmtId="1" fontId="3" fillId="0" borderId="40" xfId="3" applyNumberFormat="1" applyFont="1" applyBorder="1" applyAlignment="1">
      <alignment horizontal="center"/>
    </xf>
    <xf numFmtId="0" fontId="9" fillId="0" borderId="41" xfId="3" applyFont="1" applyBorder="1" applyAlignment="1">
      <alignment horizontal="left" indent="1"/>
    </xf>
    <xf numFmtId="0" fontId="22" fillId="6" borderId="41" xfId="3" applyNumberFormat="1" applyFont="1" applyFill="1" applyBorder="1" applyAlignment="1">
      <alignment horizontal="center"/>
    </xf>
    <xf numFmtId="1" fontId="3" fillId="0" borderId="41" xfId="3" applyNumberFormat="1" applyFont="1" applyBorder="1" applyAlignment="1">
      <alignment horizontal="center"/>
    </xf>
    <xf numFmtId="1" fontId="25" fillId="0" borderId="42" xfId="3" applyNumberFormat="1" applyFont="1" applyBorder="1" applyAlignment="1">
      <alignment horizontal="center" vertical="center"/>
    </xf>
    <xf numFmtId="1" fontId="25" fillId="0" borderId="43" xfId="3" applyNumberFormat="1" applyFont="1" applyBorder="1" applyAlignment="1">
      <alignment horizontal="center" vertical="center"/>
    </xf>
    <xf numFmtId="1" fontId="25" fillId="0" borderId="44" xfId="3" applyNumberFormat="1" applyFont="1" applyBorder="1" applyAlignment="1">
      <alignment horizontal="center" vertical="center"/>
    </xf>
    <xf numFmtId="1" fontId="25" fillId="0" borderId="45" xfId="3" applyNumberFormat="1" applyFont="1" applyBorder="1" applyAlignment="1">
      <alignment horizontal="center" vertical="center"/>
    </xf>
    <xf numFmtId="1" fontId="24" fillId="10" borderId="46" xfId="3" applyNumberFormat="1" applyFont="1" applyFill="1" applyBorder="1" applyAlignment="1">
      <alignment horizontal="center" vertical="center"/>
    </xf>
    <xf numFmtId="1" fontId="25" fillId="0" borderId="47" xfId="3" applyNumberFormat="1" applyFont="1" applyBorder="1" applyAlignment="1">
      <alignment horizontal="center" vertical="center"/>
    </xf>
    <xf numFmtId="1" fontId="25" fillId="0" borderId="48" xfId="3" applyNumberFormat="1" applyFont="1" applyBorder="1" applyAlignment="1">
      <alignment horizontal="center" vertical="center"/>
    </xf>
    <xf numFmtId="1" fontId="24" fillId="10" borderId="49" xfId="3" applyNumberFormat="1" applyFont="1" applyFill="1" applyBorder="1" applyAlignment="1">
      <alignment horizontal="center" vertical="center"/>
    </xf>
    <xf numFmtId="1" fontId="24" fillId="10" borderId="50" xfId="3" applyNumberFormat="1" applyFont="1" applyFill="1" applyBorder="1" applyAlignment="1">
      <alignment horizontal="center" vertical="center"/>
    </xf>
    <xf numFmtId="1" fontId="24" fillId="10" borderId="51" xfId="3" applyNumberFormat="1" applyFont="1" applyFill="1" applyBorder="1" applyAlignment="1">
      <alignment horizontal="center" vertical="center"/>
    </xf>
    <xf numFmtId="1" fontId="24" fillId="10" borderId="52" xfId="3" applyNumberFormat="1" applyFont="1" applyFill="1" applyBorder="1" applyAlignment="1">
      <alignment horizontal="center" vertical="center"/>
    </xf>
    <xf numFmtId="1" fontId="24" fillId="10" borderId="53" xfId="3" applyNumberFormat="1" applyFont="1" applyFill="1" applyBorder="1" applyAlignment="1">
      <alignment horizontal="center" vertical="center"/>
    </xf>
    <xf numFmtId="1" fontId="24" fillId="10" borderId="54" xfId="3" applyNumberFormat="1" applyFont="1" applyFill="1" applyBorder="1" applyAlignment="1">
      <alignment horizontal="center" vertical="center"/>
    </xf>
    <xf numFmtId="1" fontId="25" fillId="0" borderId="55" xfId="3" applyNumberFormat="1" applyFont="1" applyBorder="1" applyAlignment="1">
      <alignment horizontal="center" vertical="center"/>
    </xf>
    <xf numFmtId="1" fontId="25" fillId="0" borderId="0" xfId="3" applyNumberFormat="1" applyFont="1" applyBorder="1" applyAlignment="1">
      <alignment horizontal="center" vertical="center"/>
    </xf>
    <xf numFmtId="1" fontId="25" fillId="0" borderId="56" xfId="3" applyNumberFormat="1" applyFont="1" applyBorder="1" applyAlignment="1">
      <alignment horizontal="center" vertical="center"/>
    </xf>
    <xf numFmtId="1" fontId="25" fillId="0" borderId="57" xfId="3" applyNumberFormat="1" applyFont="1" applyBorder="1" applyAlignment="1">
      <alignment horizontal="center" vertical="center"/>
    </xf>
    <xf numFmtId="1" fontId="25" fillId="0" borderId="9" xfId="3" applyNumberFormat="1" applyFont="1" applyBorder="1" applyAlignment="1">
      <alignment horizontal="center" vertical="center"/>
    </xf>
    <xf numFmtId="1" fontId="25" fillId="0" borderId="10" xfId="3" applyNumberFormat="1" applyFont="1" applyBorder="1" applyAlignment="1">
      <alignment horizontal="center" vertical="center"/>
    </xf>
    <xf numFmtId="1" fontId="25" fillId="0" borderId="58" xfId="3" applyNumberFormat="1" applyFont="1" applyBorder="1" applyAlignment="1">
      <alignment horizontal="center" vertical="center"/>
    </xf>
    <xf numFmtId="1" fontId="25" fillId="0" borderId="59" xfId="3" applyNumberFormat="1" applyFont="1" applyBorder="1" applyAlignment="1">
      <alignment horizontal="center" vertical="center"/>
    </xf>
    <xf numFmtId="1" fontId="25" fillId="0" borderId="60" xfId="3" applyNumberFormat="1" applyFont="1" applyBorder="1" applyAlignment="1">
      <alignment horizontal="center" vertical="center"/>
    </xf>
    <xf numFmtId="1" fontId="25" fillId="0" borderId="61" xfId="3" applyNumberFormat="1" applyFont="1" applyBorder="1" applyAlignment="1">
      <alignment horizontal="center" vertical="center"/>
    </xf>
    <xf numFmtId="1" fontId="25" fillId="0" borderId="62" xfId="3" applyNumberFormat="1" applyFont="1" applyBorder="1" applyAlignment="1">
      <alignment horizontal="center" vertical="center"/>
    </xf>
    <xf numFmtId="1" fontId="25" fillId="0" borderId="63" xfId="3" applyNumberFormat="1" applyFont="1" applyBorder="1" applyAlignment="1">
      <alignment horizontal="center" vertical="center"/>
    </xf>
    <xf numFmtId="1" fontId="25" fillId="0" borderId="64" xfId="3" applyNumberFormat="1" applyFont="1" applyBorder="1" applyAlignment="1">
      <alignment horizontal="center" vertical="center"/>
    </xf>
    <xf numFmtId="1" fontId="25" fillId="0" borderId="2" xfId="3" applyNumberFormat="1" applyFont="1" applyBorder="1" applyAlignment="1">
      <alignment horizontal="center" vertical="center"/>
    </xf>
    <xf numFmtId="1" fontId="25" fillId="0" borderId="65" xfId="3" applyNumberFormat="1" applyFont="1" applyBorder="1" applyAlignment="1">
      <alignment horizontal="center" vertical="center"/>
    </xf>
    <xf numFmtId="1" fontId="25" fillId="0" borderId="66" xfId="3" applyNumberFormat="1" applyFont="1" applyBorder="1" applyAlignment="1">
      <alignment horizontal="center" vertical="center"/>
    </xf>
    <xf numFmtId="1" fontId="25" fillId="0" borderId="11" xfId="3" applyNumberFormat="1" applyFont="1" applyBorder="1" applyAlignment="1">
      <alignment horizontal="center" vertical="center"/>
    </xf>
    <xf numFmtId="1" fontId="25" fillId="0" borderId="12" xfId="3" applyNumberFormat="1" applyFont="1" applyBorder="1" applyAlignment="1">
      <alignment horizontal="center" vertical="center"/>
    </xf>
    <xf numFmtId="0" fontId="9" fillId="0" borderId="67" xfId="3" applyFont="1" applyBorder="1" applyAlignment="1">
      <alignment horizontal="left" indent="1"/>
    </xf>
    <xf numFmtId="0" fontId="22" fillId="6" borderId="67" xfId="3" applyNumberFormat="1" applyFont="1" applyFill="1" applyBorder="1" applyAlignment="1">
      <alignment horizontal="center"/>
    </xf>
    <xf numFmtId="1" fontId="3" fillId="0" borderId="67" xfId="3" applyNumberFormat="1" applyFont="1" applyBorder="1" applyAlignment="1">
      <alignment horizontal="center"/>
    </xf>
    <xf numFmtId="1" fontId="25" fillId="0" borderId="68" xfId="3" applyNumberFormat="1" applyFont="1" applyBorder="1" applyAlignment="1">
      <alignment horizontal="center" vertical="center"/>
    </xf>
    <xf numFmtId="1" fontId="25" fillId="0" borderId="69" xfId="3" applyNumberFormat="1" applyFont="1" applyBorder="1" applyAlignment="1">
      <alignment horizontal="center" vertical="center"/>
    </xf>
    <xf numFmtId="1" fontId="25" fillId="0" borderId="70" xfId="3" applyNumberFormat="1" applyFont="1" applyBorder="1" applyAlignment="1">
      <alignment horizontal="center" vertical="center"/>
    </xf>
    <xf numFmtId="1" fontId="25" fillId="0" borderId="71" xfId="3" applyNumberFormat="1" applyFont="1" applyBorder="1" applyAlignment="1">
      <alignment horizontal="center" vertical="center"/>
    </xf>
    <xf numFmtId="1" fontId="25" fillId="0" borderId="72" xfId="3" applyNumberFormat="1" applyFont="1" applyBorder="1" applyAlignment="1">
      <alignment horizontal="center" vertical="center"/>
    </xf>
    <xf numFmtId="1" fontId="25" fillId="0" borderId="73" xfId="3" applyNumberFormat="1" applyFont="1" applyBorder="1" applyAlignment="1">
      <alignment horizontal="center" vertical="center"/>
    </xf>
    <xf numFmtId="0" fontId="3" fillId="9" borderId="74" xfId="3" applyFont="1" applyFill="1" applyBorder="1" applyAlignment="1">
      <alignment horizontal="left"/>
    </xf>
    <xf numFmtId="0" fontId="23" fillId="6" borderId="74" xfId="3" applyNumberFormat="1" applyFont="1" applyFill="1" applyBorder="1" applyAlignment="1">
      <alignment horizontal="center"/>
    </xf>
    <xf numFmtId="1" fontId="3" fillId="10" borderId="74" xfId="3" applyNumberFormat="1" applyFont="1" applyFill="1" applyBorder="1" applyAlignment="1">
      <alignment horizontal="center"/>
    </xf>
    <xf numFmtId="1" fontId="24" fillId="10" borderId="75" xfId="3" applyNumberFormat="1" applyFont="1" applyFill="1" applyBorder="1" applyAlignment="1">
      <alignment horizontal="center" vertical="center"/>
    </xf>
    <xf numFmtId="1" fontId="24" fillId="10" borderId="7" xfId="3" applyNumberFormat="1" applyFont="1" applyFill="1" applyBorder="1" applyAlignment="1">
      <alignment horizontal="center" vertical="center"/>
    </xf>
    <xf numFmtId="1" fontId="24" fillId="10" borderId="76" xfId="3" applyNumberFormat="1" applyFont="1" applyFill="1" applyBorder="1" applyAlignment="1">
      <alignment horizontal="center" vertical="center"/>
    </xf>
    <xf numFmtId="1" fontId="24" fillId="10" borderId="77" xfId="3" applyNumberFormat="1" applyFont="1" applyFill="1" applyBorder="1" applyAlignment="1">
      <alignment horizontal="center" vertical="center"/>
    </xf>
    <xf numFmtId="1" fontId="24" fillId="10" borderId="6" xfId="3" applyNumberFormat="1" applyFont="1" applyFill="1" applyBorder="1" applyAlignment="1">
      <alignment horizontal="center" vertical="center"/>
    </xf>
    <xf numFmtId="1" fontId="24" fillId="10" borderId="8" xfId="3" applyNumberFormat="1" applyFont="1" applyFill="1" applyBorder="1" applyAlignment="1">
      <alignment horizontal="center" vertical="center"/>
    </xf>
    <xf numFmtId="0" fontId="3" fillId="9" borderId="30" xfId="3" applyFont="1" applyFill="1" applyBorder="1" applyAlignment="1">
      <alignment horizontal="left"/>
    </xf>
    <xf numFmtId="0" fontId="3" fillId="12" borderId="30" xfId="3" applyFont="1" applyFill="1" applyBorder="1" applyAlignment="1">
      <alignment horizontal="left"/>
    </xf>
    <xf numFmtId="0" fontId="3" fillId="10" borderId="30" xfId="3" applyFont="1" applyFill="1" applyBorder="1" applyAlignment="1">
      <alignment horizontal="left"/>
    </xf>
    <xf numFmtId="0" fontId="3" fillId="10" borderId="74" xfId="3" applyFont="1" applyFill="1" applyBorder="1" applyAlignment="1">
      <alignment horizontal="left"/>
    </xf>
    <xf numFmtId="1" fontId="24" fillId="10" borderId="0" xfId="3" applyNumberFormat="1" applyFont="1" applyFill="1" applyBorder="1" applyAlignment="1">
      <alignment horizontal="center" vertical="center"/>
    </xf>
    <xf numFmtId="0" fontId="5" fillId="0" borderId="0" xfId="0" applyNumberFormat="1" applyFont="1" applyBorder="1" applyAlignment="1">
      <alignment horizontal="center"/>
    </xf>
    <xf numFmtId="0" fontId="4" fillId="0" borderId="0" xfId="0" applyFont="1" applyBorder="1" applyAlignment="1">
      <alignment horizontal="left"/>
    </xf>
    <xf numFmtId="0" fontId="3" fillId="2" borderId="0" xfId="0" applyFont="1" applyFill="1" applyBorder="1" applyAlignment="1">
      <alignment horizontal="center" vertical="center"/>
    </xf>
    <xf numFmtId="0" fontId="5" fillId="2" borderId="0" xfId="0" applyFont="1" applyFill="1" applyBorder="1"/>
    <xf numFmtId="0" fontId="5" fillId="0" borderId="0" xfId="0" applyFont="1" applyFill="1" applyBorder="1"/>
    <xf numFmtId="0" fontId="5" fillId="0" borderId="0" xfId="0" applyFont="1" applyFill="1" applyBorder="1" applyAlignment="1">
      <alignment horizontal="center"/>
    </xf>
    <xf numFmtId="0" fontId="5" fillId="0" borderId="0" xfId="0" applyNumberFormat="1" applyFont="1" applyBorder="1" applyAlignment="1">
      <alignment horizontal="left"/>
    </xf>
    <xf numFmtId="0" fontId="5" fillId="0" borderId="0" xfId="0" applyFont="1" applyBorder="1" applyAlignment="1"/>
    <xf numFmtId="0" fontId="15" fillId="0" borderId="14" xfId="0" applyFont="1" applyBorder="1" applyAlignment="1">
      <alignment horizontal="center" vertical="center"/>
    </xf>
    <xf numFmtId="0" fontId="27" fillId="0" borderId="0" xfId="0" applyFont="1"/>
    <xf numFmtId="0" fontId="27" fillId="5" borderId="0" xfId="0" applyFont="1" applyFill="1"/>
    <xf numFmtId="0" fontId="27" fillId="0" borderId="0" xfId="0" applyFont="1" applyAlignment="1">
      <alignment horizontal="center"/>
    </xf>
    <xf numFmtId="0" fontId="24" fillId="0" borderId="0" xfId="0" applyNumberFormat="1" applyFont="1" applyBorder="1" applyAlignment="1">
      <alignment horizontal="center" vertical="center"/>
    </xf>
    <xf numFmtId="0" fontId="24" fillId="0" borderId="0" xfId="0" applyNumberFormat="1" applyFont="1" applyAlignment="1">
      <alignment horizontal="center" vertical="center"/>
    </xf>
    <xf numFmtId="0" fontId="24" fillId="0" borderId="0" xfId="0" applyFont="1" applyAlignment="1">
      <alignment horizontal="center" vertical="center"/>
    </xf>
    <xf numFmtId="0" fontId="23" fillId="0" borderId="14" xfId="0" applyFont="1" applyBorder="1" applyAlignment="1">
      <alignment horizontal="center" vertical="center"/>
    </xf>
    <xf numFmtId="0" fontId="23" fillId="0" borderId="81" xfId="0" applyFont="1" applyBorder="1" applyAlignment="1">
      <alignment horizontal="center" vertical="center" textRotation="90"/>
    </xf>
    <xf numFmtId="0" fontId="0" fillId="0" borderId="0" xfId="0" applyBorder="1" applyAlignment="1">
      <alignment vertical="center"/>
    </xf>
    <xf numFmtId="0" fontId="16" fillId="4" borderId="2" xfId="0" applyFont="1" applyFill="1" applyBorder="1" applyAlignment="1">
      <alignment horizontal="left" vertical="center" wrapText="1"/>
    </xf>
    <xf numFmtId="0" fontId="16" fillId="4" borderId="96" xfId="0" applyFont="1" applyFill="1" applyBorder="1" applyAlignment="1">
      <alignment horizontal="left" vertical="center" wrapText="1"/>
    </xf>
    <xf numFmtId="0" fontId="23" fillId="4" borderId="97" xfId="0" applyNumberFormat="1" applyFont="1" applyFill="1" applyBorder="1" applyAlignment="1">
      <alignment horizontal="center" vertical="center" textRotation="90" wrapText="1"/>
    </xf>
    <xf numFmtId="0" fontId="23" fillId="0" borderId="89" xfId="0" applyFont="1" applyBorder="1" applyAlignment="1">
      <alignment horizontal="center" vertical="center" textRotation="90"/>
    </xf>
    <xf numFmtId="0" fontId="16" fillId="4" borderId="105" xfId="0" applyFont="1" applyFill="1" applyBorder="1" applyAlignment="1">
      <alignment horizontal="left" vertical="center" wrapText="1"/>
    </xf>
    <xf numFmtId="0" fontId="4" fillId="0" borderId="7" xfId="0" applyFont="1" applyBorder="1" applyAlignment="1">
      <alignment horizontal="left"/>
    </xf>
    <xf numFmtId="0" fontId="4" fillId="0" borderId="2" xfId="0" applyFont="1" applyBorder="1" applyAlignment="1">
      <alignment horizontal="left"/>
    </xf>
    <xf numFmtId="0" fontId="16" fillId="4" borderId="2" xfId="0" applyFont="1" applyFill="1" applyBorder="1" applyAlignment="1">
      <alignment horizontal="left" vertical="center" wrapText="1"/>
    </xf>
    <xf numFmtId="0" fontId="16" fillId="4" borderId="9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23" fillId="4" borderId="79" xfId="0" applyNumberFormat="1" applyFont="1" applyFill="1" applyBorder="1" applyAlignment="1">
      <alignment horizontal="center" vertical="center" textRotation="90" wrapText="1"/>
    </xf>
    <xf numFmtId="0" fontId="29" fillId="4" borderId="101" xfId="0" applyFont="1" applyFill="1" applyBorder="1" applyAlignment="1">
      <alignment vertical="center" wrapText="1"/>
    </xf>
    <xf numFmtId="0" fontId="27" fillId="0" borderId="0" xfId="0" applyFont="1" applyAlignment="1">
      <alignment vertical="center"/>
    </xf>
    <xf numFmtId="0" fontId="29" fillId="3" borderId="103" xfId="0" applyFont="1" applyFill="1" applyBorder="1" applyAlignment="1">
      <alignment vertical="center" wrapText="1"/>
    </xf>
    <xf numFmtId="0" fontId="29" fillId="4" borderId="100" xfId="0" applyFont="1" applyFill="1" applyBorder="1" applyAlignment="1">
      <alignment vertical="center" wrapText="1"/>
    </xf>
    <xf numFmtId="0" fontId="29" fillId="3" borderId="90" xfId="0" applyFont="1" applyFill="1" applyBorder="1" applyAlignment="1">
      <alignment vertical="center" wrapText="1"/>
    </xf>
    <xf numFmtId="0" fontId="29" fillId="4" borderId="102" xfId="0" applyFont="1" applyFill="1" applyBorder="1" applyAlignment="1">
      <alignment vertical="center" wrapText="1"/>
    </xf>
    <xf numFmtId="0" fontId="29" fillId="3" borderId="100" xfId="0" applyFont="1" applyFill="1" applyBorder="1" applyAlignment="1">
      <alignment vertical="center" wrapText="1"/>
    </xf>
    <xf numFmtId="0" fontId="29" fillId="3" borderId="1" xfId="0" applyFont="1" applyFill="1" applyBorder="1" applyAlignment="1">
      <alignment vertical="center" wrapText="1"/>
    </xf>
    <xf numFmtId="0" fontId="0" fillId="0" borderId="0" xfId="0" applyAlignment="1">
      <alignment vertical="center"/>
    </xf>
    <xf numFmtId="0" fontId="27" fillId="0" borderId="0" xfId="0" applyFont="1" applyAlignment="1">
      <alignment horizontal="center" vertical="center"/>
    </xf>
    <xf numFmtId="0" fontId="29" fillId="3" borderId="1" xfId="0" applyFont="1" applyFill="1" applyBorder="1" applyAlignment="1">
      <alignment horizontal="left" vertical="center" wrapText="1"/>
    </xf>
    <xf numFmtId="0" fontId="0" fillId="0" borderId="0" xfId="0" applyBorder="1" applyAlignment="1">
      <alignment vertical="center" readingOrder="1"/>
    </xf>
    <xf numFmtId="0" fontId="15" fillId="0" borderId="14" xfId="0" applyFont="1" applyBorder="1" applyAlignment="1">
      <alignment horizontal="center" vertical="center" readingOrder="1"/>
    </xf>
    <xf numFmtId="0" fontId="29" fillId="4" borderId="101" xfId="0" applyFont="1" applyFill="1" applyBorder="1" applyAlignment="1">
      <alignment vertical="center" wrapText="1" readingOrder="1"/>
    </xf>
    <xf numFmtId="0" fontId="29" fillId="4" borderId="102" xfId="0" applyFont="1" applyFill="1" applyBorder="1" applyAlignment="1">
      <alignment vertical="center" wrapText="1" readingOrder="1"/>
    </xf>
    <xf numFmtId="0" fontId="29" fillId="4" borderId="100" xfId="0" applyFont="1" applyFill="1" applyBorder="1" applyAlignment="1">
      <alignment vertical="center" wrapText="1" readingOrder="1"/>
    </xf>
    <xf numFmtId="0" fontId="29" fillId="4" borderId="90" xfId="0" applyFont="1" applyFill="1" applyBorder="1" applyAlignment="1">
      <alignment vertical="center" wrapText="1" readingOrder="1"/>
    </xf>
    <xf numFmtId="0" fontId="29" fillId="3" borderId="90" xfId="0" applyFont="1" applyFill="1" applyBorder="1" applyAlignment="1">
      <alignment vertical="center" wrapText="1" readingOrder="1"/>
    </xf>
    <xf numFmtId="0" fontId="29" fillId="3" borderId="103" xfId="0" applyFont="1" applyFill="1" applyBorder="1" applyAlignment="1">
      <alignment vertical="center" wrapText="1" readingOrder="1"/>
    </xf>
    <xf numFmtId="0" fontId="29" fillId="3" borderId="108" xfId="0" applyFont="1" applyFill="1" applyBorder="1" applyAlignment="1">
      <alignment vertical="center" wrapText="1" readingOrder="1"/>
    </xf>
    <xf numFmtId="0" fontId="29" fillId="3" borderId="101" xfId="0" applyFont="1" applyFill="1" applyBorder="1" applyAlignment="1">
      <alignment vertical="center" wrapText="1" readingOrder="1"/>
    </xf>
    <xf numFmtId="0" fontId="29" fillId="3" borderId="109" xfId="0" applyFont="1" applyFill="1" applyBorder="1" applyAlignment="1">
      <alignment vertical="center" wrapText="1" readingOrder="1"/>
    </xf>
    <xf numFmtId="0" fontId="29" fillId="3" borderId="107" xfId="0" applyFont="1" applyFill="1" applyBorder="1" applyAlignment="1">
      <alignment vertical="center" wrapText="1" readingOrder="1"/>
    </xf>
    <xf numFmtId="0" fontId="0" fillId="0" borderId="0" xfId="0" applyAlignment="1">
      <alignment vertical="center" readingOrder="1"/>
    </xf>
    <xf numFmtId="0" fontId="29" fillId="4" borderId="103" xfId="0" applyFont="1" applyFill="1" applyBorder="1" applyAlignment="1">
      <alignment vertical="center" wrapText="1"/>
    </xf>
    <xf numFmtId="0" fontId="29" fillId="4" borderId="90" xfId="0" applyFont="1" applyFill="1" applyBorder="1" applyAlignment="1">
      <alignment vertical="center" wrapText="1"/>
    </xf>
    <xf numFmtId="0" fontId="21" fillId="11" borderId="111" xfId="3" applyNumberFormat="1" applyFont="1" applyFill="1" applyBorder="1" applyAlignment="1">
      <alignment horizontal="center" vertical="center" wrapText="1"/>
    </xf>
    <xf numFmtId="0" fontId="22" fillId="0" borderId="112" xfId="3" applyFont="1" applyBorder="1" applyAlignment="1">
      <alignment horizontal="center" vertical="center" wrapText="1"/>
    </xf>
    <xf numFmtId="0" fontId="22" fillId="0" borderId="113" xfId="3" applyFont="1" applyBorder="1" applyAlignment="1">
      <alignment horizontal="center" vertical="center" wrapText="1"/>
    </xf>
    <xf numFmtId="0" fontId="21" fillId="11" borderId="11" xfId="3" applyFont="1" applyFill="1" applyBorder="1" applyAlignment="1">
      <alignment horizontal="center" vertical="center" wrapText="1"/>
    </xf>
    <xf numFmtId="0" fontId="22" fillId="0" borderId="111" xfId="3" applyFont="1" applyBorder="1" applyAlignment="1">
      <alignment horizontal="center" vertical="center" wrapText="1"/>
    </xf>
    <xf numFmtId="0" fontId="23" fillId="7" borderId="113" xfId="3" applyNumberFormat="1" applyFont="1" applyFill="1" applyBorder="1" applyAlignment="1">
      <alignment horizontal="center" vertical="center" wrapText="1"/>
    </xf>
    <xf numFmtId="0" fontId="17" fillId="0" borderId="1" xfId="3" applyFont="1" applyBorder="1"/>
    <xf numFmtId="9" fontId="12" fillId="3" borderId="110" xfId="4" applyFont="1" applyFill="1" applyBorder="1" applyAlignment="1">
      <alignment horizontal="center"/>
    </xf>
    <xf numFmtId="0" fontId="17" fillId="0" borderId="110" xfId="3" applyFont="1" applyFill="1" applyBorder="1" applyAlignment="1">
      <alignment vertical="top" wrapText="1"/>
    </xf>
    <xf numFmtId="0" fontId="1" fillId="0" borderId="110" xfId="3" applyBorder="1"/>
    <xf numFmtId="0" fontId="9" fillId="0" borderId="0" xfId="3" applyFont="1" applyAlignment="1">
      <alignment horizontal="right"/>
    </xf>
    <xf numFmtId="0" fontId="9" fillId="0" borderId="5" xfId="3" applyFont="1" applyBorder="1" applyAlignment="1"/>
    <xf numFmtId="0" fontId="0" fillId="0" borderId="0" xfId="0" applyNumberFormat="1" applyBorder="1"/>
    <xf numFmtId="0" fontId="0" fillId="0" borderId="0" xfId="0" applyBorder="1" applyAlignment="1">
      <alignment horizontal="left"/>
    </xf>
    <xf numFmtId="0" fontId="27" fillId="0" borderId="0" xfId="0" applyFont="1" applyBorder="1" applyAlignment="1">
      <alignment horizontal="center"/>
    </xf>
    <xf numFmtId="0" fontId="27" fillId="0" borderId="0" xfId="0" applyFont="1" applyBorder="1"/>
    <xf numFmtId="0" fontId="27" fillId="0" borderId="0" xfId="0" applyFont="1" applyBorder="1" applyAlignment="1">
      <alignment vertical="center"/>
    </xf>
    <xf numFmtId="0" fontId="27" fillId="5" borderId="0" xfId="0" applyFont="1" applyFill="1" applyBorder="1"/>
    <xf numFmtId="0" fontId="0" fillId="0" borderId="110" xfId="0" applyBorder="1"/>
    <xf numFmtId="0" fontId="0" fillId="0" borderId="110" xfId="0" applyBorder="1" applyAlignment="1">
      <alignment vertical="center"/>
    </xf>
    <xf numFmtId="0" fontId="27" fillId="0" borderId="110" xfId="0" applyFont="1" applyBorder="1" applyAlignment="1">
      <alignment horizontal="center"/>
    </xf>
    <xf numFmtId="0" fontId="27" fillId="0" borderId="110" xfId="0" applyFont="1" applyBorder="1" applyAlignment="1">
      <alignment vertical="center"/>
    </xf>
    <xf numFmtId="0" fontId="27" fillId="0" borderId="110" xfId="0" applyFont="1" applyBorder="1"/>
    <xf numFmtId="0" fontId="27" fillId="5" borderId="110" xfId="0" applyFont="1" applyFill="1" applyBorder="1"/>
    <xf numFmtId="0" fontId="16" fillId="4" borderId="92" xfId="0" applyFont="1" applyFill="1" applyBorder="1" applyAlignment="1">
      <alignment horizontal="left" vertical="center" wrapText="1"/>
    </xf>
    <xf numFmtId="0" fontId="16" fillId="4" borderId="93" xfId="0" applyFont="1" applyFill="1" applyBorder="1" applyAlignment="1">
      <alignment horizontal="left" vertical="center" wrapText="1"/>
    </xf>
    <xf numFmtId="0" fontId="32" fillId="3" borderId="107" xfId="0" applyFont="1" applyFill="1" applyBorder="1" applyAlignment="1">
      <alignment vertical="center" wrapText="1" readingOrder="1"/>
    </xf>
    <xf numFmtId="0" fontId="7" fillId="0" borderId="0" xfId="0" applyFont="1" applyBorder="1" applyAlignment="1">
      <alignment horizontal="center" vertical="center" wrapText="1"/>
    </xf>
    <xf numFmtId="0" fontId="26" fillId="0" borderId="0" xfId="0" applyFont="1" applyBorder="1" applyAlignment="1">
      <alignment horizontal="center" vertical="center" readingOrder="1"/>
    </xf>
    <xf numFmtId="0" fontId="16" fillId="0" borderId="84" xfId="0" applyFont="1" applyFill="1" applyBorder="1" applyAlignment="1">
      <alignment horizontal="left" vertical="center" wrapText="1"/>
    </xf>
    <xf numFmtId="0" fontId="16" fillId="0" borderId="85" xfId="0" applyFont="1" applyFill="1" applyBorder="1" applyAlignment="1">
      <alignment horizontal="left" vertical="center" wrapText="1"/>
    </xf>
    <xf numFmtId="0" fontId="16" fillId="0" borderId="86" xfId="0" applyFont="1" applyFill="1" applyBorder="1" applyAlignment="1">
      <alignment horizontal="left" vertical="center" wrapText="1"/>
    </xf>
    <xf numFmtId="0" fontId="16" fillId="0" borderId="80" xfId="0" applyFont="1" applyFill="1" applyBorder="1" applyAlignment="1">
      <alignment horizontal="center" vertical="center" wrapText="1"/>
    </xf>
    <xf numFmtId="0" fontId="23" fillId="0" borderId="79" xfId="0" applyFont="1" applyBorder="1" applyAlignment="1">
      <alignment horizontal="center" vertical="center" textRotation="90" wrapText="1"/>
    </xf>
    <xf numFmtId="0" fontId="23" fillId="0" borderId="89" xfId="0" applyFont="1" applyBorder="1" applyAlignment="1">
      <alignment horizontal="center" vertical="center" textRotation="90" wrapText="1"/>
    </xf>
    <xf numFmtId="0" fontId="23" fillId="0" borderId="81" xfId="0" applyFont="1" applyBorder="1" applyAlignment="1">
      <alignment horizontal="center" vertical="center" textRotation="90" wrapText="1"/>
    </xf>
    <xf numFmtId="0" fontId="16" fillId="0" borderId="1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13"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87"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88" xfId="0" applyFont="1" applyFill="1" applyBorder="1" applyAlignment="1">
      <alignment horizontal="center" vertical="center" wrapText="1"/>
    </xf>
    <xf numFmtId="0" fontId="16" fillId="4" borderId="87"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88"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23" xfId="0" applyFont="1" applyFill="1" applyBorder="1" applyAlignment="1">
      <alignment horizontal="left" vertical="center" wrapText="1"/>
    </xf>
    <xf numFmtId="0" fontId="16" fillId="4" borderId="13"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23" fillId="4" borderId="79" xfId="0" applyNumberFormat="1" applyFont="1" applyFill="1" applyBorder="1" applyAlignment="1">
      <alignment horizontal="center" vertical="center" textRotation="90" wrapText="1"/>
    </xf>
    <xf numFmtId="0" fontId="23" fillId="4" borderId="81" xfId="0" applyNumberFormat="1" applyFont="1" applyFill="1" applyBorder="1" applyAlignment="1">
      <alignment horizontal="center" vertical="center" textRotation="90" wrapText="1"/>
    </xf>
    <xf numFmtId="0" fontId="16" fillId="0" borderId="87"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88" xfId="0" applyFont="1" applyFill="1" applyBorder="1" applyAlignment="1">
      <alignment horizontal="left" vertical="center" wrapText="1"/>
    </xf>
    <xf numFmtId="0" fontId="16" fillId="0" borderId="11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99"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16" fillId="0" borderId="78"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82" xfId="0" applyFont="1" applyFill="1" applyBorder="1" applyAlignment="1">
      <alignment horizontal="left" vertical="center" wrapText="1"/>
    </xf>
    <xf numFmtId="0" fontId="16" fillId="0" borderId="78"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91" xfId="0" applyFont="1" applyFill="1" applyBorder="1" applyAlignment="1">
      <alignment horizontal="left" vertical="center" wrapText="1"/>
    </xf>
    <xf numFmtId="0" fontId="16" fillId="0" borderId="92" xfId="0" applyFont="1" applyFill="1" applyBorder="1" applyAlignment="1">
      <alignment horizontal="left" vertical="center" wrapText="1"/>
    </xf>
    <xf numFmtId="0" fontId="16" fillId="0" borderId="93" xfId="0" applyFont="1" applyFill="1" applyBorder="1" applyAlignment="1">
      <alignment horizontal="left" vertical="center" wrapText="1"/>
    </xf>
    <xf numFmtId="0" fontId="16" fillId="0" borderId="94" xfId="0" applyFont="1" applyFill="1" applyBorder="1" applyAlignment="1">
      <alignment horizontal="center" vertical="center" wrapText="1"/>
    </xf>
    <xf numFmtId="0" fontId="16" fillId="0" borderId="10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105" xfId="0" applyFont="1" applyFill="1" applyBorder="1" applyAlignment="1">
      <alignment horizontal="left" vertical="center" wrapText="1"/>
    </xf>
    <xf numFmtId="0" fontId="16" fillId="0" borderId="106" xfId="0" applyFont="1" applyFill="1" applyBorder="1" applyAlignment="1">
      <alignment horizontal="center" vertical="center" wrapText="1"/>
    </xf>
    <xf numFmtId="0" fontId="16" fillId="4" borderId="91" xfId="0" applyFont="1" applyFill="1" applyBorder="1" applyAlignment="1">
      <alignment vertical="center" wrapText="1"/>
    </xf>
    <xf numFmtId="0" fontId="16" fillId="4" borderId="92" xfId="0" applyFont="1" applyFill="1" applyBorder="1" applyAlignment="1">
      <alignment vertical="center" wrapText="1"/>
    </xf>
    <xf numFmtId="0" fontId="16" fillId="4" borderId="93" xfId="0" applyFont="1" applyFill="1" applyBorder="1" applyAlignment="1">
      <alignment vertical="center" wrapText="1"/>
    </xf>
    <xf numFmtId="0" fontId="16" fillId="4" borderId="91" xfId="0" applyFont="1" applyFill="1" applyBorder="1" applyAlignment="1">
      <alignment horizontal="left" vertical="center" wrapText="1"/>
    </xf>
    <xf numFmtId="0" fontId="16" fillId="4" borderId="92" xfId="0" applyFont="1" applyFill="1" applyBorder="1" applyAlignment="1">
      <alignment horizontal="left" vertical="center" wrapText="1"/>
    </xf>
    <xf numFmtId="0" fontId="16" fillId="4" borderId="93" xfId="0" applyFont="1" applyFill="1" applyBorder="1" applyAlignment="1">
      <alignment horizontal="left" vertical="center" wrapText="1"/>
    </xf>
    <xf numFmtId="0" fontId="16" fillId="4" borderId="94"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95"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96" xfId="0" applyFont="1" applyFill="1" applyBorder="1" applyAlignment="1">
      <alignment horizontal="left" vertical="center" wrapText="1"/>
    </xf>
    <xf numFmtId="0" fontId="16" fillId="3" borderId="78" xfId="0" applyFont="1" applyFill="1" applyBorder="1" applyAlignment="1">
      <alignment horizontal="left" vertical="center" wrapText="1"/>
    </xf>
    <xf numFmtId="0" fontId="16" fillId="3" borderId="25" xfId="0" applyFont="1" applyFill="1" applyBorder="1" applyAlignment="1">
      <alignment horizontal="left" vertical="center" wrapText="1"/>
    </xf>
    <xf numFmtId="0" fontId="16" fillId="3" borderId="82" xfId="0" applyFont="1" applyFill="1" applyBorder="1" applyAlignment="1">
      <alignment horizontal="left" vertical="center" wrapText="1"/>
    </xf>
    <xf numFmtId="0" fontId="3"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NumberFormat="1" applyFont="1" applyBorder="1" applyAlignment="1">
      <alignment horizontal="left" vertical="center"/>
    </xf>
    <xf numFmtId="0" fontId="15" fillId="0" borderId="97" xfId="0" applyFont="1" applyBorder="1" applyAlignment="1">
      <alignment horizontal="center" vertical="center"/>
    </xf>
    <xf numFmtId="0" fontId="15" fillId="0" borderId="94" xfId="0" applyFont="1" applyBorder="1" applyAlignment="1">
      <alignment horizontal="center" vertical="center"/>
    </xf>
    <xf numFmtId="0" fontId="15" fillId="0" borderId="90" xfId="0" applyFont="1" applyBorder="1" applyAlignment="1">
      <alignment horizontal="center" vertical="center"/>
    </xf>
    <xf numFmtId="0" fontId="15" fillId="0" borderId="29" xfId="0" applyFont="1" applyBorder="1" applyAlignment="1">
      <alignment horizontal="center" vertical="center"/>
    </xf>
    <xf numFmtId="0" fontId="15" fillId="0" borderId="98" xfId="0" applyFont="1" applyBorder="1" applyAlignment="1">
      <alignment horizontal="center" vertical="center"/>
    </xf>
    <xf numFmtId="0" fontId="28" fillId="0" borderId="97" xfId="0" applyFont="1" applyBorder="1" applyAlignment="1">
      <alignment horizontal="center" vertical="center" wrapText="1"/>
    </xf>
    <xf numFmtId="0" fontId="6" fillId="0" borderId="94" xfId="0" applyFont="1" applyBorder="1" applyAlignment="1">
      <alignment horizontal="center" vertical="center"/>
    </xf>
    <xf numFmtId="0" fontId="6" fillId="0" borderId="90" xfId="0" applyFont="1" applyBorder="1" applyAlignment="1">
      <alignment horizontal="center" vertical="center"/>
    </xf>
    <xf numFmtId="0" fontId="16" fillId="4" borderId="84" xfId="0" applyFont="1" applyFill="1" applyBorder="1" applyAlignment="1">
      <alignment horizontal="left" vertical="center" wrapText="1"/>
    </xf>
    <xf numFmtId="0" fontId="16" fillId="4" borderId="85" xfId="0" applyFont="1" applyFill="1" applyBorder="1" applyAlignment="1">
      <alignment horizontal="left" vertical="center" wrapText="1"/>
    </xf>
    <xf numFmtId="0" fontId="16" fillId="4" borderId="86" xfId="0" applyFont="1" applyFill="1" applyBorder="1" applyAlignment="1">
      <alignment horizontal="left" vertical="center" wrapText="1"/>
    </xf>
    <xf numFmtId="0" fontId="16" fillId="4" borderId="80" xfId="0" applyFont="1" applyFill="1" applyBorder="1" applyAlignment="1">
      <alignment horizontal="center" vertical="center" wrapText="1"/>
    </xf>
    <xf numFmtId="0" fontId="16" fillId="4" borderId="95"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4" borderId="95" xfId="0" applyFont="1" applyFill="1" applyBorder="1" applyAlignment="1">
      <alignment horizontal="center" vertical="center" wrapText="1"/>
    </xf>
    <xf numFmtId="0" fontId="16" fillId="4" borderId="96"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23" fillId="4" borderId="89" xfId="0" applyNumberFormat="1" applyFont="1" applyFill="1" applyBorder="1" applyAlignment="1">
      <alignment horizontal="center" vertical="center" textRotation="90" wrapText="1"/>
    </xf>
    <xf numFmtId="0" fontId="16" fillId="4" borderId="96" xfId="0" applyFont="1" applyFill="1" applyBorder="1" applyAlignment="1">
      <alignment horizontal="left" vertical="center" wrapText="1"/>
    </xf>
    <xf numFmtId="0" fontId="16" fillId="4" borderId="78"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8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78" xfId="0" applyFont="1" applyFill="1" applyBorder="1" applyAlignment="1">
      <alignment horizontal="left" vertical="center" wrapText="1"/>
    </xf>
    <xf numFmtId="0" fontId="16" fillId="4" borderId="25" xfId="0" applyFont="1" applyFill="1" applyBorder="1" applyAlignment="1">
      <alignment horizontal="left" vertical="center" wrapText="1"/>
    </xf>
    <xf numFmtId="0" fontId="16" fillId="4" borderId="82"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82" xfId="0" applyFont="1" applyFill="1" applyBorder="1" applyAlignment="1">
      <alignment horizontal="left" vertical="center" wrapText="1"/>
    </xf>
    <xf numFmtId="0" fontId="4" fillId="0" borderId="78"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6" fillId="4" borderId="11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115" xfId="0" applyFont="1" applyFill="1" applyBorder="1" applyAlignment="1">
      <alignment horizontal="left" vertical="center" wrapText="1"/>
    </xf>
    <xf numFmtId="0" fontId="16" fillId="4" borderId="114" xfId="0" applyFont="1" applyFill="1" applyBorder="1" applyAlignment="1">
      <alignment horizontal="center" vertical="center" wrapText="1"/>
    </xf>
    <xf numFmtId="0" fontId="16" fillId="4" borderId="115" xfId="0" applyFont="1" applyFill="1" applyBorder="1" applyAlignment="1">
      <alignment horizontal="center" vertical="center" wrapText="1"/>
    </xf>
    <xf numFmtId="0" fontId="16" fillId="4" borderId="91" xfId="0" applyFont="1" applyFill="1" applyBorder="1" applyAlignment="1">
      <alignment horizontal="center" vertical="center" wrapText="1"/>
    </xf>
    <xf numFmtId="0" fontId="16" fillId="4" borderId="93" xfId="0" applyFont="1" applyFill="1" applyBorder="1" applyAlignment="1">
      <alignment horizontal="center" vertical="center" wrapText="1"/>
    </xf>
    <xf numFmtId="0" fontId="16" fillId="4" borderId="92" xfId="0" applyFont="1" applyFill="1" applyBorder="1" applyAlignment="1">
      <alignment horizontal="center" vertical="center" wrapText="1"/>
    </xf>
    <xf numFmtId="0" fontId="4" fillId="4" borderId="78" xfId="0" applyFont="1" applyFill="1" applyBorder="1" applyAlignment="1">
      <alignment horizontal="center"/>
    </xf>
    <xf numFmtId="0" fontId="4" fillId="4" borderId="82" xfId="0" applyFont="1" applyFill="1" applyBorder="1" applyAlignment="1">
      <alignment horizontal="center"/>
    </xf>
    <xf numFmtId="0" fontId="16" fillId="4" borderId="5" xfId="0" applyFont="1" applyFill="1" applyBorder="1" applyAlignment="1">
      <alignment horizontal="center" vertical="center" wrapText="1"/>
    </xf>
    <xf numFmtId="0" fontId="4" fillId="4" borderId="25" xfId="0" applyFont="1" applyFill="1" applyBorder="1" applyAlignment="1">
      <alignment horizontal="center"/>
    </xf>
    <xf numFmtId="0" fontId="16" fillId="4" borderId="84" xfId="0" applyFont="1" applyFill="1" applyBorder="1" applyAlignment="1">
      <alignment horizontal="center" vertical="center" wrapText="1"/>
    </xf>
    <xf numFmtId="0" fontId="16" fillId="4" borderId="86" xfId="0" applyFont="1" applyFill="1" applyBorder="1" applyAlignment="1">
      <alignment horizontal="center" vertical="center" wrapText="1"/>
    </xf>
    <xf numFmtId="0" fontId="16" fillId="4" borderId="85" xfId="0" applyFont="1" applyFill="1" applyBorder="1" applyAlignment="1">
      <alignment horizontal="center" vertical="center" wrapText="1"/>
    </xf>
    <xf numFmtId="0" fontId="16" fillId="4" borderId="104"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31" fillId="0" borderId="0" xfId="3" applyFont="1" applyAlignment="1">
      <alignment horizontal="center" wrapText="1"/>
    </xf>
    <xf numFmtId="9" fontId="12" fillId="5" borderId="1" xfId="4" applyFont="1" applyFill="1" applyBorder="1" applyAlignment="1">
      <alignment horizontal="center"/>
    </xf>
    <xf numFmtId="0" fontId="9" fillId="5" borderId="13" xfId="3" applyFont="1" applyFill="1" applyBorder="1" applyAlignment="1">
      <alignment horizontal="center"/>
    </xf>
    <xf numFmtId="0" fontId="9" fillId="5" borderId="4" xfId="3" applyFont="1" applyFill="1" applyBorder="1" applyAlignment="1">
      <alignment horizontal="center"/>
    </xf>
    <xf numFmtId="0" fontId="14" fillId="0" borderId="1" xfId="3" applyFont="1" applyBorder="1" applyAlignment="1">
      <alignment horizontal="left" vertical="top" wrapText="1"/>
    </xf>
    <xf numFmtId="0" fontId="17" fillId="0" borderId="1" xfId="3" applyFont="1" applyBorder="1" applyAlignment="1">
      <alignment horizontal="left" vertical="top"/>
    </xf>
    <xf numFmtId="0" fontId="17" fillId="0" borderId="1" xfId="3" applyFont="1" applyBorder="1" applyAlignment="1">
      <alignment horizontal="left" vertical="top" wrapText="1"/>
    </xf>
    <xf numFmtId="0" fontId="17" fillId="0" borderId="24" xfId="3" applyFont="1" applyBorder="1" applyAlignment="1">
      <alignment horizontal="left" vertical="top" wrapText="1"/>
    </xf>
    <xf numFmtId="0" fontId="17" fillId="0" borderId="25" xfId="3" applyFont="1" applyBorder="1" applyAlignment="1">
      <alignment horizontal="left" vertical="top" wrapText="1"/>
    </xf>
    <xf numFmtId="0" fontId="15" fillId="0" borderId="78" xfId="3" applyFont="1" applyBorder="1" applyAlignment="1">
      <alignment horizontal="left" vertical="top" wrapText="1"/>
    </xf>
    <xf numFmtId="0" fontId="15" fillId="0" borderId="25" xfId="3" applyFont="1" applyBorder="1" applyAlignment="1">
      <alignment horizontal="left" vertical="top" wrapText="1"/>
    </xf>
    <xf numFmtId="0" fontId="15" fillId="0" borderId="97" xfId="0" applyFont="1" applyBorder="1" applyAlignment="1">
      <alignment horizontal="center" vertical="center" wrapText="1"/>
    </xf>
    <xf numFmtId="0" fontId="34" fillId="0" borderId="97" xfId="0" applyFont="1" applyBorder="1" applyAlignment="1">
      <alignment horizontal="center" vertical="center" wrapText="1"/>
    </xf>
    <xf numFmtId="0" fontId="35" fillId="0" borderId="94" xfId="0" applyFont="1" applyBorder="1" applyAlignment="1">
      <alignment horizontal="center" vertical="center"/>
    </xf>
    <xf numFmtId="0" fontId="35" fillId="0" borderId="90" xfId="0" applyFont="1" applyBorder="1" applyAlignment="1">
      <alignment horizontal="center" vertical="center"/>
    </xf>
  </cellXfs>
  <cellStyles count="5">
    <cellStyle name="Normal" xfId="0" builtinId="0"/>
    <cellStyle name="Normal 2" xfId="1"/>
    <cellStyle name="Normal 3" xfId="3"/>
    <cellStyle name="Porcentagem" xfId="2" builtinId="5"/>
    <cellStyle name="Porcentagem 2" xfId="4"/>
  </cellStyles>
  <dxfs count="45">
    <dxf>
      <font>
        <b val="0"/>
        <i val="0"/>
        <color theme="0"/>
      </font>
      <fill>
        <patternFill>
          <bgColor rgb="FF7030A0"/>
        </patternFill>
      </fill>
    </dxf>
    <dxf>
      <font>
        <b/>
        <i val="0"/>
      </font>
      <fill>
        <patternFill>
          <bgColor rgb="FFFF7C80"/>
        </patternFill>
      </fill>
    </dxf>
    <dxf>
      <font>
        <b/>
        <i val="0"/>
      </font>
      <fill>
        <patternFill>
          <bgColor rgb="FFFFFF66"/>
        </patternFill>
      </fill>
    </dxf>
    <dxf>
      <font>
        <b val="0"/>
        <i val="0"/>
        <color theme="0"/>
      </font>
      <fill>
        <patternFill>
          <bgColor rgb="FF7030A0"/>
        </patternFill>
      </fill>
    </dxf>
    <dxf>
      <font>
        <b/>
        <i val="0"/>
      </font>
      <fill>
        <patternFill>
          <bgColor rgb="FFFF7C80"/>
        </patternFill>
      </fill>
    </dxf>
    <dxf>
      <font>
        <b/>
        <i val="0"/>
      </font>
      <fill>
        <patternFill>
          <bgColor rgb="FFFFFF66"/>
        </patternFill>
      </fill>
    </dxf>
    <dxf>
      <font>
        <b val="0"/>
        <i val="0"/>
        <color theme="0"/>
      </font>
      <fill>
        <patternFill>
          <bgColor rgb="FF7030A0"/>
        </patternFill>
      </fill>
    </dxf>
    <dxf>
      <font>
        <b/>
        <i val="0"/>
      </font>
      <fill>
        <patternFill>
          <bgColor rgb="FFFF7C80"/>
        </patternFill>
      </fill>
    </dxf>
    <dxf>
      <font>
        <b/>
        <i val="0"/>
      </font>
      <fill>
        <patternFill>
          <bgColor rgb="FFFFFF66"/>
        </patternFill>
      </fill>
    </dxf>
    <dxf>
      <font>
        <b val="0"/>
        <i val="0"/>
        <color theme="0"/>
      </font>
      <fill>
        <patternFill>
          <bgColor rgb="FF7030A0"/>
        </patternFill>
      </fill>
    </dxf>
    <dxf>
      <font>
        <b/>
        <i val="0"/>
      </font>
      <fill>
        <patternFill>
          <bgColor rgb="FFFF7C80"/>
        </patternFill>
      </fill>
    </dxf>
    <dxf>
      <font>
        <b/>
        <i val="0"/>
      </font>
      <fill>
        <patternFill>
          <bgColor rgb="FFFFFF66"/>
        </patternFill>
      </fill>
    </dxf>
    <dxf>
      <font>
        <b val="0"/>
        <i val="0"/>
        <color theme="0"/>
      </font>
      <fill>
        <patternFill>
          <bgColor rgb="FF7030A0"/>
        </patternFill>
      </fill>
    </dxf>
    <dxf>
      <font>
        <b/>
        <i val="0"/>
      </font>
      <fill>
        <patternFill>
          <bgColor rgb="FFFF7C80"/>
        </patternFill>
      </fill>
    </dxf>
    <dxf>
      <font>
        <b/>
        <i val="0"/>
      </font>
      <fill>
        <patternFill>
          <bgColor rgb="FFFFFF66"/>
        </patternFill>
      </fill>
    </dxf>
    <dxf>
      <font>
        <b val="0"/>
        <i val="0"/>
        <color theme="0"/>
      </font>
      <fill>
        <patternFill>
          <bgColor rgb="FF7030A0"/>
        </patternFill>
      </fill>
    </dxf>
    <dxf>
      <font>
        <b/>
        <i val="0"/>
      </font>
      <fill>
        <patternFill>
          <bgColor rgb="FFFF7C80"/>
        </patternFill>
      </fill>
    </dxf>
    <dxf>
      <font>
        <b/>
        <i val="0"/>
      </font>
      <fill>
        <patternFill>
          <bgColor rgb="FFFFFF66"/>
        </patternFill>
      </fill>
    </dxf>
    <dxf>
      <font>
        <b val="0"/>
        <i val="0"/>
        <color theme="0"/>
      </font>
      <fill>
        <patternFill>
          <bgColor rgb="FF7030A0"/>
        </patternFill>
      </fill>
    </dxf>
    <dxf>
      <font>
        <b/>
        <i val="0"/>
      </font>
      <fill>
        <patternFill>
          <bgColor rgb="FFFF7C80"/>
        </patternFill>
      </fill>
    </dxf>
    <dxf>
      <font>
        <b/>
        <i val="0"/>
      </font>
      <fill>
        <patternFill>
          <bgColor rgb="FFFFFF66"/>
        </patternFill>
      </fill>
    </dxf>
    <dxf>
      <font>
        <b val="0"/>
        <i val="0"/>
        <color theme="0"/>
      </font>
      <fill>
        <patternFill>
          <bgColor rgb="FF7030A0"/>
        </patternFill>
      </fill>
    </dxf>
    <dxf>
      <font>
        <b/>
        <i val="0"/>
      </font>
      <fill>
        <patternFill>
          <bgColor rgb="FFFF7C80"/>
        </patternFill>
      </fill>
    </dxf>
    <dxf>
      <font>
        <b/>
        <i val="0"/>
      </font>
      <fill>
        <patternFill>
          <bgColor rgb="FFFFFF66"/>
        </patternFill>
      </fill>
    </dxf>
    <dxf>
      <font>
        <b val="0"/>
        <i val="0"/>
        <color theme="0"/>
      </font>
      <fill>
        <patternFill>
          <bgColor rgb="FF7030A0"/>
        </patternFill>
      </fill>
    </dxf>
    <dxf>
      <font>
        <b/>
        <i val="0"/>
      </font>
      <fill>
        <patternFill>
          <bgColor rgb="FFFF7C80"/>
        </patternFill>
      </fill>
    </dxf>
    <dxf>
      <font>
        <b/>
        <i val="0"/>
      </font>
      <fill>
        <patternFill>
          <bgColor rgb="FFFFFF66"/>
        </patternFill>
      </fill>
    </dxf>
    <dxf>
      <font>
        <b val="0"/>
        <i val="0"/>
        <color theme="0"/>
      </font>
      <fill>
        <patternFill>
          <bgColor rgb="FF7030A0"/>
        </patternFill>
      </fill>
    </dxf>
    <dxf>
      <font>
        <b/>
        <i val="0"/>
      </font>
      <fill>
        <patternFill>
          <bgColor rgb="FFFF7C80"/>
        </patternFill>
      </fill>
    </dxf>
    <dxf>
      <font>
        <b/>
        <i val="0"/>
      </font>
      <fill>
        <patternFill>
          <bgColor rgb="FFFFFF66"/>
        </patternFill>
      </fill>
    </dxf>
    <dxf>
      <font>
        <b val="0"/>
        <i val="0"/>
        <color theme="0"/>
      </font>
      <fill>
        <patternFill>
          <bgColor rgb="FF7030A0"/>
        </patternFill>
      </fill>
    </dxf>
    <dxf>
      <font>
        <b/>
        <i val="0"/>
      </font>
      <fill>
        <patternFill>
          <bgColor rgb="FFFF7C80"/>
        </patternFill>
      </fill>
    </dxf>
    <dxf>
      <font>
        <b/>
        <i val="0"/>
      </font>
      <fill>
        <patternFill>
          <bgColor rgb="FFFFFF66"/>
        </patternFill>
      </fill>
    </dxf>
    <dxf>
      <font>
        <b val="0"/>
        <i val="0"/>
        <color theme="0"/>
      </font>
      <fill>
        <patternFill>
          <bgColor rgb="FF7030A0"/>
        </patternFill>
      </fill>
    </dxf>
    <dxf>
      <font>
        <b/>
        <i val="0"/>
      </font>
      <fill>
        <patternFill>
          <bgColor rgb="FFFF7C80"/>
        </patternFill>
      </fill>
    </dxf>
    <dxf>
      <font>
        <b/>
        <i val="0"/>
      </font>
      <fill>
        <patternFill>
          <bgColor rgb="FFFFFF66"/>
        </patternFill>
      </fill>
    </dxf>
    <dxf>
      <font>
        <b val="0"/>
        <i val="0"/>
        <color theme="0"/>
      </font>
      <fill>
        <patternFill>
          <bgColor rgb="FF7030A0"/>
        </patternFill>
      </fill>
    </dxf>
    <dxf>
      <font>
        <b/>
        <i val="0"/>
      </font>
      <fill>
        <patternFill>
          <bgColor rgb="FFFF7C80"/>
        </patternFill>
      </fill>
    </dxf>
    <dxf>
      <font>
        <b/>
        <i val="0"/>
      </font>
      <fill>
        <patternFill>
          <bgColor rgb="FFFFFF66"/>
        </patternFill>
      </fill>
    </dxf>
    <dxf>
      <font>
        <b val="0"/>
        <i val="0"/>
        <color theme="0"/>
      </font>
      <fill>
        <patternFill>
          <bgColor rgb="FF7030A0"/>
        </patternFill>
      </fill>
    </dxf>
    <dxf>
      <font>
        <b/>
        <i val="0"/>
      </font>
      <fill>
        <patternFill>
          <bgColor rgb="FFFF7C80"/>
        </patternFill>
      </fill>
    </dxf>
    <dxf>
      <font>
        <b/>
        <i val="0"/>
      </font>
      <fill>
        <patternFill>
          <bgColor rgb="FFFFFF66"/>
        </patternFill>
      </fill>
    </dxf>
    <dxf>
      <font>
        <b val="0"/>
        <i val="0"/>
        <color theme="0"/>
      </font>
      <fill>
        <patternFill>
          <bgColor rgb="FF7030A0"/>
        </patternFill>
      </fill>
    </dxf>
    <dxf>
      <font>
        <b/>
        <i val="0"/>
      </font>
      <fill>
        <patternFill>
          <bgColor rgb="FFFF7C80"/>
        </patternFill>
      </fill>
    </dxf>
    <dxf>
      <font>
        <b/>
        <i val="0"/>
      </font>
      <fill>
        <patternFill>
          <bgColor rgb="FFFFFF6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211666</xdr:colOff>
      <xdr:row>0</xdr:row>
      <xdr:rowOff>1</xdr:rowOff>
    </xdr:from>
    <xdr:to>
      <xdr:col>3</xdr:col>
      <xdr:colOff>371475</xdr:colOff>
      <xdr:row>0</xdr:row>
      <xdr:rowOff>452685</xdr:rowOff>
    </xdr:to>
    <xdr:pic>
      <xdr:nvPicPr>
        <xdr:cNvPr id="6" name="Imagem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966" y="1"/>
          <a:ext cx="902759" cy="452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3788834</xdr:colOff>
      <xdr:row>0</xdr:row>
      <xdr:rowOff>132292</xdr:rowOff>
    </xdr:from>
    <xdr:to>
      <xdr:col>23</xdr:col>
      <xdr:colOff>4654594</xdr:colOff>
      <xdr:row>0</xdr:row>
      <xdr:rowOff>330467</xdr:rowOff>
    </xdr:to>
    <xdr:pic>
      <xdr:nvPicPr>
        <xdr:cNvPr id="7" name="Imagem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06167" y="132292"/>
          <a:ext cx="865760" cy="19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211666</xdr:colOff>
      <xdr:row>0</xdr:row>
      <xdr:rowOff>1</xdr:rowOff>
    </xdr:from>
    <xdr:to>
      <xdr:col>4</xdr:col>
      <xdr:colOff>117475</xdr:colOff>
      <xdr:row>1</xdr:row>
      <xdr:rowOff>114018</xdr:rowOff>
    </xdr:to>
    <xdr:pic>
      <xdr:nvPicPr>
        <xdr:cNvPr id="2" name="Imagem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966" y="1"/>
          <a:ext cx="902759" cy="452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3788834</xdr:colOff>
      <xdr:row>0</xdr:row>
      <xdr:rowOff>132292</xdr:rowOff>
    </xdr:from>
    <xdr:to>
      <xdr:col>23</xdr:col>
      <xdr:colOff>4654594</xdr:colOff>
      <xdr:row>0</xdr:row>
      <xdr:rowOff>330467</xdr:rowOff>
    </xdr:to>
    <xdr:pic>
      <xdr:nvPicPr>
        <xdr:cNvPr id="3" name="Imagem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08284" y="132292"/>
          <a:ext cx="865760" cy="19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211666</xdr:colOff>
      <xdr:row>0</xdr:row>
      <xdr:rowOff>1</xdr:rowOff>
    </xdr:from>
    <xdr:to>
      <xdr:col>3</xdr:col>
      <xdr:colOff>371475</xdr:colOff>
      <xdr:row>0</xdr:row>
      <xdr:rowOff>452685</xdr:rowOff>
    </xdr:to>
    <xdr:pic>
      <xdr:nvPicPr>
        <xdr:cNvPr id="2" name="Imagem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966" y="1"/>
          <a:ext cx="902759" cy="452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3693584</xdr:colOff>
      <xdr:row>0</xdr:row>
      <xdr:rowOff>89959</xdr:rowOff>
    </xdr:from>
    <xdr:to>
      <xdr:col>23</xdr:col>
      <xdr:colOff>4622844</xdr:colOff>
      <xdr:row>0</xdr:row>
      <xdr:rowOff>302669</xdr:rowOff>
    </xdr:to>
    <xdr:pic>
      <xdr:nvPicPr>
        <xdr:cNvPr id="3" name="Imagem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72917" y="89959"/>
          <a:ext cx="929260" cy="212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211666</xdr:colOff>
      <xdr:row>0</xdr:row>
      <xdr:rowOff>1</xdr:rowOff>
    </xdr:from>
    <xdr:to>
      <xdr:col>3</xdr:col>
      <xdr:colOff>371475</xdr:colOff>
      <xdr:row>0</xdr:row>
      <xdr:rowOff>452685</xdr:rowOff>
    </xdr:to>
    <xdr:pic>
      <xdr:nvPicPr>
        <xdr:cNvPr id="2" name="Imagem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966" y="1"/>
          <a:ext cx="902759" cy="452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3693584</xdr:colOff>
      <xdr:row>0</xdr:row>
      <xdr:rowOff>89959</xdr:rowOff>
    </xdr:from>
    <xdr:to>
      <xdr:col>23</xdr:col>
      <xdr:colOff>4622844</xdr:colOff>
      <xdr:row>0</xdr:row>
      <xdr:rowOff>302669</xdr:rowOff>
    </xdr:to>
    <xdr:pic>
      <xdr:nvPicPr>
        <xdr:cNvPr id="3" name="Imagem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75034" y="89959"/>
          <a:ext cx="929260" cy="212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ofsr01\Users\cs159154\Desktop\ALC%20-%20Avalia&#231;&#227;o%20L&#237;der%20Comportamental\Formul&#225;rio\ALC%20nome-da-&#225;rea%20+%20nome-do-l&#237;der%20(SET_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16"/>
      <sheetName val="Base_ext"/>
      <sheetName val="Líderes"/>
      <sheetName val="CADASTROS"/>
      <sheetName val="Avaliador"/>
      <sheetName val="AST"/>
      <sheetName val="OPA"/>
      <sheetName val="Líderes de Maquinistas"/>
      <sheetName val="QLP"/>
    </sheetNames>
    <sheetDataSet>
      <sheetData sheetId="0"/>
      <sheetData sheetId="1" refreshError="1"/>
      <sheetData sheetId="2" refreshError="1"/>
      <sheetData sheetId="3">
        <row r="4">
          <cell r="B4" t="str">
            <v>ITIRA - Administrativo</v>
          </cell>
          <cell r="F4" t="str">
            <v>Acelino Martins</v>
          </cell>
          <cell r="H4" t="str">
            <v>Adriano Roberto Veiga</v>
          </cell>
        </row>
        <row r="5">
          <cell r="B5" t="str">
            <v>ITIRA - Automação</v>
          </cell>
          <cell r="F5" t="str">
            <v>Ademir Deda</v>
          </cell>
          <cell r="H5" t="str">
            <v>Alexandre Drummond Rodrigues</v>
          </cell>
        </row>
        <row r="6">
          <cell r="B6" t="str">
            <v>ITIRA - Hig Medicina Trabalho</v>
          </cell>
          <cell r="F6" t="str">
            <v>Adriana Secretti</v>
          </cell>
          <cell r="H6" t="str">
            <v>Alexandre Fontes Pereira</v>
          </cell>
        </row>
        <row r="7">
          <cell r="B7" t="str">
            <v>ITIRA - Manutenção Elétrica</v>
          </cell>
          <cell r="F7" t="str">
            <v>Adriane Perpetua Zanchetta</v>
          </cell>
          <cell r="H7" t="str">
            <v>Alexandre Randazzo Bressan</v>
          </cell>
        </row>
        <row r="8">
          <cell r="B8" t="str">
            <v>ITIRA - Manutenção Mecânica</v>
          </cell>
          <cell r="F8" t="str">
            <v>Ailton Garcia Cortes</v>
          </cell>
          <cell r="H8" t="str">
            <v>Alexandre Rinaldi Monte Mezzo</v>
          </cell>
        </row>
        <row r="9">
          <cell r="B9" t="str">
            <v>ITIRA - Operações</v>
          </cell>
          <cell r="F9" t="str">
            <v>Alan Marques do Nascimento</v>
          </cell>
          <cell r="H9" t="str">
            <v>Alinne Nunes Christoffoli</v>
          </cell>
        </row>
        <row r="10">
          <cell r="B10" t="str">
            <v>ITIRA - Planejamento Manutenção</v>
          </cell>
          <cell r="F10" t="str">
            <v>Alcione Cardoso dos Prazeres</v>
          </cell>
          <cell r="H10" t="str">
            <v>André Pires de Souza</v>
          </cell>
        </row>
        <row r="11">
          <cell r="B11" t="str">
            <v>ITIRA - Qualidade</v>
          </cell>
          <cell r="F11" t="str">
            <v>Alexandre Aparecido de Morais</v>
          </cell>
          <cell r="H11" t="str">
            <v>Angelo Rodrigo Wunder</v>
          </cell>
        </row>
        <row r="12">
          <cell r="B12" t="str">
            <v>ITIRA - Segurança Patrimonial</v>
          </cell>
          <cell r="F12" t="str">
            <v>Alexandre de Mantova</v>
          </cell>
          <cell r="H12" t="str">
            <v>Aylton Benicio Lima</v>
          </cell>
        </row>
        <row r="13">
          <cell r="B13" t="str">
            <v>ITIRA - Segurança Trabalho</v>
          </cell>
          <cell r="F13" t="str">
            <v>Alexandre Oliveira de Moraes</v>
          </cell>
          <cell r="H13" t="str">
            <v>Bruno Bernardinette Casarini</v>
          </cell>
        </row>
        <row r="14">
          <cell r="B14" t="str">
            <v>ITIRA - Suprimentos</v>
          </cell>
          <cell r="F14" t="str">
            <v>Alexandre Sacoman</v>
          </cell>
          <cell r="H14" t="str">
            <v>Bruno José Moreira Morais</v>
          </cell>
        </row>
        <row r="15">
          <cell r="B15" t="str">
            <v>LOGS - Adm Geral Gestão</v>
          </cell>
          <cell r="F15" t="str">
            <v>Alexandre Serpe</v>
          </cell>
          <cell r="H15" t="str">
            <v>Bruno Queiroz Cury</v>
          </cell>
        </row>
        <row r="16">
          <cell r="B16" t="str">
            <v>LOGS - Armazéns Granel</v>
          </cell>
          <cell r="F16" t="str">
            <v>Alexandro Foli Gregio</v>
          </cell>
          <cell r="H16" t="str">
            <v>Carla Silva Goncalves Marcondes</v>
          </cell>
        </row>
        <row r="17">
          <cell r="B17" t="str">
            <v>LOGS - Controle de Estoque</v>
          </cell>
          <cell r="F17" t="str">
            <v>Aline Dognani Ferrarese Frazilli</v>
          </cell>
          <cell r="H17" t="str">
            <v>Carlos Eduardo Padoveze Venditti</v>
          </cell>
        </row>
        <row r="18">
          <cell r="B18" t="str">
            <v>LOGS - Coord. Terminal Sumaré</v>
          </cell>
          <cell r="F18" t="str">
            <v>Aline Santos Lima</v>
          </cell>
          <cell r="H18" t="str">
            <v>Carlos Eduardo Vitorello Vianna</v>
          </cell>
        </row>
        <row r="19">
          <cell r="B19" t="str">
            <v>LOGS - Hig Medicina Trabalho</v>
          </cell>
          <cell r="F19" t="str">
            <v>Alysson Cezar Gouveia</v>
          </cell>
          <cell r="H19" t="str">
            <v>Carlos Renz</v>
          </cell>
        </row>
        <row r="20">
          <cell r="B20" t="str">
            <v>LOGS - Infraestrutura TI</v>
          </cell>
          <cell r="F20" t="str">
            <v>Amer Ackel Orra</v>
          </cell>
          <cell r="H20" t="str">
            <v>Celso Valerio Fylyk</v>
          </cell>
        </row>
        <row r="21">
          <cell r="B21" t="str">
            <v>LOGS - Manut. Civil</v>
          </cell>
          <cell r="F21" t="str">
            <v>Ana Julia Franco Pigatto</v>
          </cell>
          <cell r="H21" t="str">
            <v>Cesar Henrique Salustiano Tomba</v>
          </cell>
        </row>
        <row r="22">
          <cell r="B22" t="str">
            <v>LOGS - Manut. Elétrica</v>
          </cell>
          <cell r="F22" t="str">
            <v>Anderson Da Silva Melo</v>
          </cell>
          <cell r="H22" t="str">
            <v>Claudeir Silva Gomes</v>
          </cell>
        </row>
        <row r="23">
          <cell r="B23" t="str">
            <v>LOGS - Manut. Mecânica</v>
          </cell>
          <cell r="F23" t="str">
            <v>Anderson Da Silva Miranda</v>
          </cell>
          <cell r="H23" t="str">
            <v>Claudio Rizzo</v>
          </cell>
        </row>
        <row r="24">
          <cell r="B24" t="str">
            <v>LOGS - Operações Conteiner</v>
          </cell>
          <cell r="F24" t="str">
            <v>Anderson Luis de Freitas</v>
          </cell>
          <cell r="H24" t="str">
            <v>Cristiano Rozanez Donati</v>
          </cell>
        </row>
        <row r="25">
          <cell r="B25" t="str">
            <v>LOGS - Operações Granel</v>
          </cell>
          <cell r="F25" t="str">
            <v>Andre Buono Leal</v>
          </cell>
          <cell r="H25" t="str">
            <v>Daniel Bueno Salcedo</v>
          </cell>
        </row>
        <row r="26">
          <cell r="B26" t="str">
            <v>LOGS - Qualidade</v>
          </cell>
          <cell r="F26" t="str">
            <v>Andre Felipe Buse</v>
          </cell>
          <cell r="H26" t="str">
            <v>Daniel Francisco Cerri</v>
          </cell>
        </row>
        <row r="27">
          <cell r="B27" t="str">
            <v>LOGS - RH Sumaré</v>
          </cell>
          <cell r="F27" t="str">
            <v>Andre Lipnharski</v>
          </cell>
          <cell r="H27" t="str">
            <v>Daniel Silva Rossi</v>
          </cell>
        </row>
        <row r="28">
          <cell r="B28" t="str">
            <v>LOGS - Segurança Trabalho</v>
          </cell>
          <cell r="F28" t="str">
            <v>Andre Luis Assis da Cruz</v>
          </cell>
          <cell r="H28" t="str">
            <v>Daniela Peretti D Avila</v>
          </cell>
        </row>
        <row r="29">
          <cell r="B29" t="str">
            <v>LOGS - Supri Almoxarifado</v>
          </cell>
          <cell r="F29" t="str">
            <v>Andre Luiz Borges dos Santos</v>
          </cell>
          <cell r="H29" t="str">
            <v>Daniele Ribeiro Theodorovicz</v>
          </cell>
        </row>
        <row r="30">
          <cell r="B30" t="str">
            <v>PORT - Terminal Airosa Galvão</v>
          </cell>
          <cell r="F30" t="str">
            <v>Andre Luiz Trindade Rezende</v>
          </cell>
          <cell r="H30" t="str">
            <v>Danilo Martelli</v>
          </cell>
        </row>
        <row r="31">
          <cell r="B31" t="str">
            <v xml:space="preserve">RUMO </v>
          </cell>
          <cell r="F31" t="str">
            <v>Andre Mayer Alves da Silva</v>
          </cell>
          <cell r="H31" t="str">
            <v>Dejair Dietrich Piekarski</v>
          </cell>
        </row>
        <row r="32">
          <cell r="B32" t="str">
            <v>RUMO - Adm Financeiro Gestão</v>
          </cell>
          <cell r="F32" t="str">
            <v>Andre Petick Dias</v>
          </cell>
          <cell r="H32" t="str">
            <v>Denis Falkembach Rodrigues</v>
          </cell>
        </row>
        <row r="33">
          <cell r="B33" t="str">
            <v>RUMO - Adm Infraestrutura</v>
          </cell>
          <cell r="F33" t="str">
            <v>Aparecido de Souza</v>
          </cell>
          <cell r="H33" t="str">
            <v>Douglas Cunha de Oliveira</v>
          </cell>
        </row>
        <row r="34">
          <cell r="B34" t="str">
            <v>RUMO - Adm Terminal</v>
          </cell>
          <cell r="F34" t="str">
            <v>Arete Liliane Marques de Oliveira</v>
          </cell>
          <cell r="H34" t="str">
            <v>Ederson Padilha da Costa</v>
          </cell>
        </row>
        <row r="35">
          <cell r="B35" t="str">
            <v>RUMO - Afastados Com Port</v>
          </cell>
          <cell r="F35" t="str">
            <v>Arsildo Warken</v>
          </cell>
          <cell r="H35" t="str">
            <v>Edison Geraldo Citelli</v>
          </cell>
        </row>
        <row r="36">
          <cell r="B36" t="str">
            <v>RUMO - Afastados Manutenção</v>
          </cell>
          <cell r="F36" t="str">
            <v>Arthur Morais Bicalho</v>
          </cell>
          <cell r="H36" t="str">
            <v>Edson Bernardes de Oliveira</v>
          </cell>
        </row>
        <row r="37">
          <cell r="B37" t="str">
            <v>RUMO - Ambev Du Curitiba</v>
          </cell>
          <cell r="F37" t="str">
            <v>Arthur Sartori Augusto</v>
          </cell>
          <cell r="H37" t="str">
            <v>Eduardo Pimentel Ribeiro</v>
          </cell>
        </row>
        <row r="38">
          <cell r="B38" t="str">
            <v>RUMO - Armaz. Rodo Granel - 2120</v>
          </cell>
          <cell r="F38" t="str">
            <v>Artur Henrique Santos</v>
          </cell>
          <cell r="H38" t="str">
            <v>Elisangela Aparecida Pacheco</v>
          </cell>
        </row>
        <row r="39">
          <cell r="B39" t="str">
            <v>RUMO - Armazém</v>
          </cell>
          <cell r="F39" t="str">
            <v>Augusto de Christo</v>
          </cell>
          <cell r="H39" t="str">
            <v>Elison Santos Borges</v>
          </cell>
        </row>
        <row r="40">
          <cell r="B40" t="str">
            <v>RUMO - Automotivo Equipamento</v>
          </cell>
          <cell r="F40" t="str">
            <v>Beatriz Primon de Orneles Cereza</v>
          </cell>
          <cell r="H40" t="str">
            <v>Emanoel Tavares Costa Junior</v>
          </cell>
        </row>
        <row r="41">
          <cell r="B41" t="str">
            <v>RUMO - Automotivo Equipe</v>
          </cell>
          <cell r="F41" t="str">
            <v>Benedito Marcos Santos Nascimento</v>
          </cell>
          <cell r="H41" t="str">
            <v>Eudis Furtado Filho</v>
          </cell>
        </row>
        <row r="42">
          <cell r="B42" t="str">
            <v>RUMO - Automotivo Tracionador</v>
          </cell>
          <cell r="F42" t="str">
            <v>Bernardo Bruni Leal</v>
          </cell>
          <cell r="H42" t="str">
            <v>Fabio Luciano Lau</v>
          </cell>
        </row>
        <row r="43">
          <cell r="B43" t="str">
            <v>RUMO - Carreg Navio - 2121</v>
          </cell>
          <cell r="F43" t="str">
            <v>Brian Igor Bimbatti</v>
          </cell>
          <cell r="H43" t="str">
            <v>Felipe Mattos Tavares</v>
          </cell>
        </row>
        <row r="44">
          <cell r="B44" t="str">
            <v>RUMO - CCO Circulação</v>
          </cell>
          <cell r="F44" t="str">
            <v>Bruna Monteiro Ferreira</v>
          </cell>
          <cell r="H44" t="str">
            <v>Fernanda Robazza Pinow</v>
          </cell>
        </row>
        <row r="45">
          <cell r="B45" t="str">
            <v>RUMO - CCO Escala</v>
          </cell>
          <cell r="F45" t="str">
            <v>Bruno Henrique de Souza</v>
          </cell>
          <cell r="H45" t="str">
            <v>Fernando de Sousa Onuka</v>
          </cell>
        </row>
        <row r="46">
          <cell r="B46" t="str">
            <v>RUMO - Central Ponto Equipagem</v>
          </cell>
          <cell r="F46" t="str">
            <v>Bruno Luiz Gomes Ramos</v>
          </cell>
          <cell r="H46" t="str">
            <v>Fernando Gustavo Ferro Guimarães</v>
          </cell>
        </row>
        <row r="47">
          <cell r="B47" t="str">
            <v>RUMO - Com Açúcar</v>
          </cell>
          <cell r="F47" t="str">
            <v>Bruno Oscar Carvalho Coelho</v>
          </cell>
          <cell r="H47" t="str">
            <v>Filipe Macedo Neves</v>
          </cell>
        </row>
        <row r="48">
          <cell r="B48" t="str">
            <v>RUMO - Com Gestão</v>
          </cell>
          <cell r="F48" t="str">
            <v>Camila Garcoa</v>
          </cell>
          <cell r="H48" t="str">
            <v>Francisco Adriano Salatini</v>
          </cell>
        </row>
        <row r="49">
          <cell r="B49" t="str">
            <v>RUMO - Com Granel RS</v>
          </cell>
          <cell r="F49" t="str">
            <v>Camille Viana Zielonka</v>
          </cell>
          <cell r="H49" t="str">
            <v>Francisco de Paula Guimaraes</v>
          </cell>
        </row>
        <row r="50">
          <cell r="B50" t="str">
            <v>RUMO - Com Grãos e Fertilizantes</v>
          </cell>
          <cell r="F50" t="str">
            <v>Carlos Augusto Favoretto</v>
          </cell>
          <cell r="H50" t="str">
            <v>Geraldo Santana Neto</v>
          </cell>
        </row>
        <row r="51">
          <cell r="B51" t="str">
            <v>RUMO - Com Industrial</v>
          </cell>
          <cell r="F51" t="str">
            <v>Carlos Gomes de Faria Junior</v>
          </cell>
          <cell r="H51" t="str">
            <v>Germano Dantas Corazza</v>
          </cell>
        </row>
        <row r="52">
          <cell r="B52" t="str">
            <v>RUMO - Com Líquidos</v>
          </cell>
          <cell r="F52" t="str">
            <v>Carlos Henrique Ribeiro</v>
          </cell>
          <cell r="H52" t="str">
            <v>Ghislei Marcelo Bozacki</v>
          </cell>
        </row>
        <row r="53">
          <cell r="B53" t="str">
            <v>RUMO - Com Logística CSCo TI CSC</v>
          </cell>
          <cell r="F53" t="str">
            <v>Carlos Renato Maguolo</v>
          </cell>
          <cell r="H53" t="str">
            <v>Guilherme Lelis B Machado</v>
          </cell>
        </row>
        <row r="54">
          <cell r="B54" t="str">
            <v>RUMO - Com N Neg Intelig Mercado</v>
          </cell>
          <cell r="F54" t="str">
            <v>Carlos Roberto Alves dos Santos</v>
          </cell>
          <cell r="H54" t="str">
            <v>Gustavo Henrique Ota</v>
          </cell>
        </row>
        <row r="55">
          <cell r="B55" t="str">
            <v>RUMO - Com Planejamento Gestão</v>
          </cell>
          <cell r="F55" t="str">
            <v>Caroline Rabelo Vilanova</v>
          </cell>
          <cell r="H55" t="str">
            <v>Gustavo Marder da Rosa</v>
          </cell>
        </row>
        <row r="56">
          <cell r="B56" t="str">
            <v>RUMO - Com Transportes Rodo</v>
          </cell>
          <cell r="F56" t="str">
            <v>Caue Araújo Pozzi</v>
          </cell>
          <cell r="H56" t="str">
            <v>Gustavo Pinhatti Flores</v>
          </cell>
        </row>
        <row r="57">
          <cell r="B57" t="str">
            <v>RUMO - Compliance</v>
          </cell>
          <cell r="F57" t="str">
            <v>Celio de Paula Sales</v>
          </cell>
          <cell r="H57" t="str">
            <v>Henrique Alexandre Dourado Lima</v>
          </cell>
        </row>
        <row r="58">
          <cell r="B58" t="str">
            <v>RUMO - Compras Gestão</v>
          </cell>
          <cell r="F58" t="str">
            <v>Celio Rodrigues Da Silva</v>
          </cell>
          <cell r="H58" t="str">
            <v>Henrique Dallacqua Longati</v>
          </cell>
        </row>
        <row r="59">
          <cell r="B59" t="str">
            <v>RUMO - Compras Materiais</v>
          </cell>
          <cell r="F59" t="str">
            <v>Celso Alex Weber de Oliveira</v>
          </cell>
          <cell r="H59" t="str">
            <v>Israel Castro E Souza</v>
          </cell>
        </row>
        <row r="60">
          <cell r="B60" t="str">
            <v>RUMO - Compras Serviços</v>
          </cell>
          <cell r="F60" t="str">
            <v>Cezar Augusto Goncalves de Oliviera</v>
          </cell>
          <cell r="H60" t="str">
            <v>Israel Soares De Almeida Junior</v>
          </cell>
        </row>
        <row r="61">
          <cell r="B61" t="str">
            <v>RUMO - Comunicação Interna</v>
          </cell>
          <cell r="F61" t="str">
            <v>Charles Jonas Acacio Rodrigues</v>
          </cell>
          <cell r="H61" t="str">
            <v>Jeferson Batista da Silva</v>
          </cell>
        </row>
        <row r="62">
          <cell r="B62" t="str">
            <v>RUMO - Contencioso Trabalhista</v>
          </cell>
          <cell r="F62" t="str">
            <v>Cicero Matos Biondini</v>
          </cell>
          <cell r="H62" t="str">
            <v>João Paulo dos Santos Duarte</v>
          </cell>
        </row>
        <row r="63">
          <cell r="B63" t="str">
            <v>RUMO - Contratos Comerciais</v>
          </cell>
          <cell r="F63" t="str">
            <v>Ciro Villela Oliva</v>
          </cell>
          <cell r="H63" t="str">
            <v>Joao Paulo Mendes Figueiredo</v>
          </cell>
        </row>
        <row r="64">
          <cell r="B64" t="str">
            <v>RUMO - Controladoria</v>
          </cell>
          <cell r="F64" t="str">
            <v>Claudinei Pidpala Muler</v>
          </cell>
          <cell r="H64" t="str">
            <v>Joaquim Carlos Sepulveda</v>
          </cell>
        </row>
        <row r="65">
          <cell r="B65" t="str">
            <v>RUMO - Controladoria Financeira</v>
          </cell>
          <cell r="F65" t="str">
            <v>Claudio Jose Fermiano</v>
          </cell>
          <cell r="H65" t="str">
            <v>Jodicler Fistarol</v>
          </cell>
        </row>
        <row r="66">
          <cell r="B66" t="str">
            <v>RUMO - Controladoria Jurídica</v>
          </cell>
          <cell r="F66" t="str">
            <v>Cleber Cavalcante Gonçalves</v>
          </cell>
          <cell r="H66" t="str">
            <v>Jose Alvaro Rocha Ferreira</v>
          </cell>
        </row>
        <row r="67">
          <cell r="B67" t="str">
            <v>RUMO - Controle de Perdas</v>
          </cell>
          <cell r="F67" t="str">
            <v>Cleber Santos da Silva</v>
          </cell>
          <cell r="H67" t="str">
            <v>Jose Biazon de Andrade</v>
          </cell>
        </row>
        <row r="68">
          <cell r="B68" t="str">
            <v>RUMO - Controle Ind Operacionais</v>
          </cell>
          <cell r="F68" t="str">
            <v>Cleber Souza Cugler</v>
          </cell>
          <cell r="H68" t="str">
            <v>Jose Rivaldo Parro</v>
          </cell>
        </row>
        <row r="69">
          <cell r="B69" t="str">
            <v>RUMO - Coord Auditoria Gestão</v>
          </cell>
          <cell r="F69" t="str">
            <v>Cleberson Furquim Domingues</v>
          </cell>
          <cell r="H69" t="str">
            <v>Josmar Franceschini</v>
          </cell>
        </row>
        <row r="70">
          <cell r="B70" t="str">
            <v>RUMO - Coord Comercial</v>
          </cell>
          <cell r="F70" t="str">
            <v>Cleverson Luiz Prestes</v>
          </cell>
          <cell r="H70" t="str">
            <v>Leandro Redivo</v>
          </cell>
        </row>
        <row r="71">
          <cell r="B71" t="str">
            <v>RUMO - Coord Comercial Açúcar</v>
          </cell>
          <cell r="F71" t="str">
            <v>Cristiane Budziak</v>
          </cell>
          <cell r="H71" t="str">
            <v>Leonardo Rafael Mio Dal Pai</v>
          </cell>
        </row>
        <row r="72">
          <cell r="B72" t="str">
            <v>RUMO - Coord Compras Materiais</v>
          </cell>
          <cell r="F72" t="str">
            <v>Cristiane de Souza Lima</v>
          </cell>
          <cell r="H72" t="str">
            <v>Leonardo Souza Soares</v>
          </cell>
        </row>
        <row r="73">
          <cell r="B73" t="str">
            <v>RUMO - Coord Controle Gestão</v>
          </cell>
          <cell r="F73" t="str">
            <v>Cristiano Gabriel Persch</v>
          </cell>
          <cell r="H73" t="str">
            <v>Livio Augusto Santos Fonseca</v>
          </cell>
        </row>
        <row r="74">
          <cell r="B74" t="str">
            <v>RUMO - Coord Embarque Gestão</v>
          </cell>
          <cell r="F74" t="str">
            <v>Cristopher Pereira Torres</v>
          </cell>
          <cell r="H74" t="str">
            <v>Luciano Johnsson Neves</v>
          </cell>
        </row>
        <row r="75">
          <cell r="B75" t="str">
            <v>RUMO - Coord Mec Atendimento</v>
          </cell>
          <cell r="F75" t="str">
            <v>Dalton Rodrigues Ferreira</v>
          </cell>
          <cell r="H75" t="str">
            <v>Luis Fernando de Carvalho</v>
          </cell>
        </row>
        <row r="76">
          <cell r="B76" t="str">
            <v>RUMO - Coord Novos Negócios</v>
          </cell>
          <cell r="F76" t="str">
            <v>Daniel Leoncio Rocha</v>
          </cell>
          <cell r="H76" t="str">
            <v>Luiz Francisco Avila</v>
          </cell>
        </row>
        <row r="77">
          <cell r="B77" t="str">
            <v>RUMO - Coord Op Gestão Itirapina</v>
          </cell>
          <cell r="F77" t="str">
            <v>Daniel Lopes Misquiati</v>
          </cell>
          <cell r="H77" t="str">
            <v>Manuel Joao Pinto Neto</v>
          </cell>
        </row>
        <row r="78">
          <cell r="B78" t="str">
            <v>RUMO - Coord Op. Rondonópolis</v>
          </cell>
          <cell r="F78" t="str">
            <v>Daniel Scremin Marques</v>
          </cell>
          <cell r="H78" t="str">
            <v>Marcelo Augusto Zucon de Oliveira</v>
          </cell>
        </row>
        <row r="79">
          <cell r="B79" t="str">
            <v>RUMO - Coord Planej Cont Gestão</v>
          </cell>
          <cell r="F79" t="str">
            <v>Daniela Santos de Oliveira</v>
          </cell>
          <cell r="H79" t="str">
            <v>Marco Aurelio Asinelli Hasselmann</v>
          </cell>
        </row>
        <row r="80">
          <cell r="B80" t="str">
            <v>RUMO - Coord Recursos Humanos</v>
          </cell>
          <cell r="F80" t="str">
            <v>Daniele Sidor de Paula Brand</v>
          </cell>
          <cell r="H80" t="str">
            <v>Marcos Ferreira dos Santos</v>
          </cell>
        </row>
        <row r="81">
          <cell r="B81" t="str">
            <v>RUMO - Coord RH Desenvolvimento</v>
          </cell>
          <cell r="F81" t="str">
            <v>Danilo Luiz Felber</v>
          </cell>
          <cell r="H81" t="str">
            <v>Marilia Pioto</v>
          </cell>
        </row>
        <row r="82">
          <cell r="B82" t="str">
            <v>RUMO - Coord RH Rel Trabalhistas</v>
          </cell>
          <cell r="F82" t="str">
            <v>Davi Henrique Andrade Eugenio</v>
          </cell>
          <cell r="H82" t="str">
            <v>Maurício Bueno da Silva</v>
          </cell>
        </row>
        <row r="83">
          <cell r="B83" t="str">
            <v>RUMO - Coord Tec Informação</v>
          </cell>
          <cell r="F83" t="str">
            <v>David Prado Cordova</v>
          </cell>
          <cell r="H83" t="str">
            <v>Osmar Labegalini</v>
          </cell>
        </row>
        <row r="84">
          <cell r="B84" t="str">
            <v>RUMO - Coord Tesouraria</v>
          </cell>
          <cell r="F84" t="str">
            <v>Davy Araújo de Viveiros</v>
          </cell>
          <cell r="H84" t="str">
            <v>Paulo Sergio Marques</v>
          </cell>
        </row>
        <row r="85">
          <cell r="B85" t="str">
            <v>RUMO - Coord TI</v>
          </cell>
          <cell r="F85" t="str">
            <v>Deborah Soares Gonçalves</v>
          </cell>
          <cell r="H85" t="str">
            <v>Pedro Lessa Ribeiro Viola</v>
          </cell>
        </row>
        <row r="86">
          <cell r="B86" t="str">
            <v>RUMO - Coord Transporte</v>
          </cell>
          <cell r="F86" t="str">
            <v>Demetrio Ferreira Czmyr</v>
          </cell>
          <cell r="H86" t="str">
            <v>Rafael Agostinho Rocha Langoni</v>
          </cell>
        </row>
        <row r="87">
          <cell r="B87" t="str">
            <v>RUMO - Coord Via Central SC</v>
          </cell>
          <cell r="F87" t="str">
            <v>Denis Amancio Soares Silva</v>
          </cell>
          <cell r="H87" t="str">
            <v>Rafael Castro Silva</v>
          </cell>
        </row>
        <row r="88">
          <cell r="B88" t="str">
            <v>RUMO - Coord Via PCM Sul</v>
          </cell>
          <cell r="F88" t="str">
            <v>Diego Bertolino Vaz</v>
          </cell>
          <cell r="H88" t="str">
            <v>Rafael Rodrigues Suzano</v>
          </cell>
        </row>
        <row r="89">
          <cell r="B89" t="str">
            <v>RUMO - Dir Comercial Sul</v>
          </cell>
          <cell r="F89" t="str">
            <v>Diogo Borba Cortes Velloso</v>
          </cell>
          <cell r="H89" t="str">
            <v>Rafaela Comunello Eleotero</v>
          </cell>
        </row>
        <row r="90">
          <cell r="B90" t="str">
            <v>RUMO - Dir Financeira</v>
          </cell>
          <cell r="F90" t="str">
            <v>Douglas Severo de Carvalho</v>
          </cell>
          <cell r="H90" t="str">
            <v>Raphael Georg Kottel de Macedo</v>
          </cell>
        </row>
        <row r="91">
          <cell r="B91" t="str">
            <v>RUMO - Dir Rel Instit Gestão</v>
          </cell>
          <cell r="F91" t="str">
            <v>Dyego Guerson Porto</v>
          </cell>
          <cell r="H91" t="str">
            <v>Regis Augusto Marti Peixe</v>
          </cell>
        </row>
        <row r="92">
          <cell r="B92" t="str">
            <v>RUMO - Diretoria</v>
          </cell>
          <cell r="F92" t="str">
            <v>Eduardo Cordeiro Nauck</v>
          </cell>
          <cell r="H92" t="str">
            <v>Renata Twardowsky Ramalho</v>
          </cell>
        </row>
        <row r="93">
          <cell r="B93" t="str">
            <v>RUMO - Diretoria de Te</v>
          </cell>
          <cell r="F93" t="str">
            <v>Eduardo Manuel Domingues</v>
          </cell>
          <cell r="H93" t="str">
            <v>Ricardo Caon da Motta</v>
          </cell>
        </row>
        <row r="94">
          <cell r="B94" t="str">
            <v>RUMO - Embarque Ensacado</v>
          </cell>
          <cell r="F94" t="str">
            <v>Eleandro Kfassniak</v>
          </cell>
          <cell r="H94" t="str">
            <v>Robson Schmidt</v>
          </cell>
        </row>
        <row r="95">
          <cell r="B95" t="str">
            <v>RUMO - Embarque Granel</v>
          </cell>
          <cell r="F95" t="str">
            <v>Elisa Paula Vasconcelos</v>
          </cell>
          <cell r="H95" t="str">
            <v>Rodrigo Cesar Perico</v>
          </cell>
        </row>
        <row r="96">
          <cell r="B96" t="str">
            <v>RUMO - Eng. Ferrov Loco Vagão</v>
          </cell>
          <cell r="F96" t="str">
            <v>Elizangela Aparecida Silva</v>
          </cell>
          <cell r="H96" t="str">
            <v>Rodrigo Germano Maia</v>
          </cell>
        </row>
        <row r="97">
          <cell r="B97" t="str">
            <v>RUMO - Eng. Ferrov Projetos</v>
          </cell>
          <cell r="F97" t="str">
            <v>Elton Santos Lisboa</v>
          </cell>
          <cell r="H97" t="str">
            <v>Rodrigo Gilson Parish</v>
          </cell>
        </row>
        <row r="98">
          <cell r="B98" t="str">
            <v>RUMO - Eng. Ferrov Via</v>
          </cell>
          <cell r="F98" t="str">
            <v>Emerson Carlos de Assunpção</v>
          </cell>
          <cell r="H98" t="str">
            <v>Rodrigo Verardino de Stefani</v>
          </cell>
        </row>
        <row r="99">
          <cell r="B99" t="str">
            <v>RUMO - Eng. Ferroviaria</v>
          </cell>
          <cell r="F99" t="str">
            <v>Emerson Luiz Massuqueto</v>
          </cell>
          <cell r="H99" t="str">
            <v>Roque Hulse</v>
          </cell>
        </row>
        <row r="100">
          <cell r="B100" t="str">
            <v>RUMO - Eng. Manutenção</v>
          </cell>
          <cell r="F100" t="str">
            <v>Emerson Rodrigues dos Santos</v>
          </cell>
          <cell r="H100" t="str">
            <v>Samuel Rudek</v>
          </cell>
        </row>
        <row r="101">
          <cell r="B101" t="str">
            <v>RUMO - Eng. Oper Sul</v>
          </cell>
          <cell r="F101" t="str">
            <v>Enriko Solano do Prado Gonçalves</v>
          </cell>
          <cell r="H101" t="str">
            <v>Sergio Marques do Amaral</v>
          </cell>
        </row>
        <row r="102">
          <cell r="B102" t="str">
            <v>RUMO - Eng. Operacional Norte</v>
          </cell>
          <cell r="F102" t="str">
            <v>Evandro Guimaraes</v>
          </cell>
          <cell r="H102" t="str">
            <v>Sinue Renofio Brondi</v>
          </cell>
        </row>
        <row r="103">
          <cell r="B103" t="str">
            <v>RUMO - Eng. Trens</v>
          </cell>
          <cell r="F103" t="str">
            <v>Everaldo Joao Lohn</v>
          </cell>
          <cell r="H103" t="str">
            <v>Thiago de Alvarenga Pinto Souza</v>
          </cell>
        </row>
        <row r="104">
          <cell r="B104" t="str">
            <v>RUMO - Eng. Trens Op Norte</v>
          </cell>
          <cell r="F104" t="str">
            <v>Everton Luis Nunes</v>
          </cell>
          <cell r="H104" t="str">
            <v>Thiago Trevisan Fiori</v>
          </cell>
        </row>
        <row r="105">
          <cell r="B105" t="str">
            <v>RUMO - Eng. Trens Op Sul</v>
          </cell>
          <cell r="F105" t="str">
            <v>Ewerton Vieira de Carvalho</v>
          </cell>
          <cell r="H105" t="str">
            <v>Toni Marcelo Zampieri Bueno</v>
          </cell>
        </row>
        <row r="106">
          <cell r="B106" t="str">
            <v>RUMO - Equipe Comercial</v>
          </cell>
          <cell r="F106" t="str">
            <v>Fabiano Yugulis</v>
          </cell>
          <cell r="H106" t="str">
            <v>Victor Henrique Mendes Pereira</v>
          </cell>
        </row>
        <row r="107">
          <cell r="B107" t="str">
            <v>RUMO - Escritório Projetos</v>
          </cell>
          <cell r="F107" t="str">
            <v>Fabio Alexandre Jung</v>
          </cell>
          <cell r="H107" t="str">
            <v>Vinicius Andre Mendes Carneiro</v>
          </cell>
        </row>
        <row r="108">
          <cell r="B108" t="str">
            <v>RUMO - Faturamento CA Receber</v>
          </cell>
          <cell r="F108" t="str">
            <v>Fabio Calarga</v>
          </cell>
          <cell r="H108" t="str">
            <v>Vinicius Vieira Agostinho</v>
          </cell>
        </row>
        <row r="109">
          <cell r="B109" t="str">
            <v>RUMO - Faturamento Transp Gestão</v>
          </cell>
          <cell r="F109" t="str">
            <v>Fabio Correa de Almeida</v>
          </cell>
          <cell r="H109" t="str">
            <v>Vitor Gomes Bevilacqua Junior</v>
          </cell>
        </row>
        <row r="110">
          <cell r="B110" t="str">
            <v>RUMO - Ferroviário Granel Gestão</v>
          </cell>
          <cell r="F110" t="str">
            <v>Fábio Henrique Ferreira</v>
          </cell>
          <cell r="H110" t="str">
            <v>Vivian de Souza Gasperino</v>
          </cell>
        </row>
        <row r="111">
          <cell r="B111" t="str">
            <v>RUMO - Finanças Comerciais</v>
          </cell>
          <cell r="F111" t="str">
            <v>Fabio Ricardo Aires Fortes</v>
          </cell>
          <cell r="H111" t="str">
            <v>Wagner Schmidt</v>
          </cell>
        </row>
        <row r="112">
          <cell r="B112" t="str">
            <v>RUMO - Financeiro Campo</v>
          </cell>
          <cell r="F112" t="str">
            <v>Fabricio Tozetti Fadeli</v>
          </cell>
          <cell r="H112" t="str">
            <v>Wescley Silva Brito</v>
          </cell>
        </row>
        <row r="113">
          <cell r="B113" t="str">
            <v>RUMO - Financeiro Sul</v>
          </cell>
          <cell r="F113" t="str">
            <v>Fagner Calegario Sena</v>
          </cell>
          <cell r="H113" t="str">
            <v>Yugo Nomura</v>
          </cell>
        </row>
        <row r="114">
          <cell r="B114" t="str">
            <v>RUMO - Gases Ind Us PR</v>
          </cell>
          <cell r="F114" t="str">
            <v>Felipe Augusto Marioto</v>
          </cell>
        </row>
        <row r="115">
          <cell r="B115" t="str">
            <v>RUMO - Gases Ind Us SC</v>
          </cell>
          <cell r="F115" t="str">
            <v>Felipe Augusto Saraiva Lopes</v>
          </cell>
        </row>
        <row r="116">
          <cell r="B116" t="str">
            <v>RUMO - Ger Comercial</v>
          </cell>
          <cell r="F116" t="str">
            <v>Felipe Carlos Piccoli</v>
          </cell>
        </row>
        <row r="117">
          <cell r="B117" t="str">
            <v>RUMO - Ger Geral Op Portuária</v>
          </cell>
          <cell r="F117" t="str">
            <v>Felipe Scaramussa Marin</v>
          </cell>
        </row>
        <row r="118">
          <cell r="B118" t="str">
            <v>RUMO - Ger Logística Clean Team</v>
          </cell>
          <cell r="F118" t="str">
            <v>Fernanda Carolina Inca</v>
          </cell>
        </row>
        <row r="119">
          <cell r="B119" t="str">
            <v>RUMO - Ger Operações ALL</v>
          </cell>
          <cell r="F119" t="str">
            <v>Fernanda Santos Luz</v>
          </cell>
        </row>
        <row r="120">
          <cell r="B120" t="str">
            <v>RUMO - Ger QSMA</v>
          </cell>
          <cell r="F120" t="str">
            <v>Fernando Cesar Fogaca de Maria</v>
          </cell>
        </row>
        <row r="121">
          <cell r="B121" t="str">
            <v>RUMO - Ger Rec Armaz Adm</v>
          </cell>
          <cell r="F121" t="str">
            <v>Fernando de Padua de Azevedo</v>
          </cell>
        </row>
        <row r="122">
          <cell r="B122" t="str">
            <v>RUMO - Ger Rec Armaz Adm Gestão</v>
          </cell>
          <cell r="F122" t="str">
            <v>Filipe Carvalho Pires</v>
          </cell>
        </row>
        <row r="123">
          <cell r="B123" t="str">
            <v>RUMO - Ger Rel Govern Op Sul</v>
          </cell>
          <cell r="F123" t="str">
            <v>Filipe de Araujo Pereira</v>
          </cell>
        </row>
        <row r="124">
          <cell r="B124" t="str">
            <v>RUMO - Ger Rel Institucionais</v>
          </cell>
          <cell r="F124" t="str">
            <v>Flavia Simone Jose de Almeida</v>
          </cell>
        </row>
        <row r="125">
          <cell r="B125" t="str">
            <v>RUMO - Ger Rel Investidores</v>
          </cell>
          <cell r="F125" t="str">
            <v>Francieli Maria Escorsin</v>
          </cell>
        </row>
        <row r="126">
          <cell r="B126" t="str">
            <v>RUMO - Ger RH e Rel Sindicais</v>
          </cell>
          <cell r="F126" t="str">
            <v>Francisco Candido Neto</v>
          </cell>
        </row>
        <row r="127">
          <cell r="B127" t="str">
            <v>RUMO - Ger SSMA</v>
          </cell>
          <cell r="F127" t="str">
            <v>Francisco Costa Portes</v>
          </cell>
        </row>
        <row r="128">
          <cell r="B128" t="str">
            <v>RUMO - Gestão</v>
          </cell>
          <cell r="F128" t="str">
            <v>Gabriel Barroso de Araujo</v>
          </cell>
        </row>
        <row r="129">
          <cell r="B129" t="str">
            <v>RUMO - Gestão Pag Atend Tribut</v>
          </cell>
          <cell r="F129" t="str">
            <v>Gabriel Grando Barbosa</v>
          </cell>
        </row>
        <row r="130">
          <cell r="B130" t="str">
            <v>RUMO - Hig Medicina Trabalho</v>
          </cell>
          <cell r="F130" t="str">
            <v>Gentil de Paula e Silva Junior</v>
          </cell>
        </row>
        <row r="131">
          <cell r="B131" t="str">
            <v>RUMO - Infra Secretária</v>
          </cell>
          <cell r="F131" t="str">
            <v>Giana Marilisa Custodio</v>
          </cell>
        </row>
        <row r="132">
          <cell r="B132" t="str">
            <v>RUMO - Infra TI Op SC CSC</v>
          </cell>
          <cell r="F132" t="str">
            <v>Gilson Cristiano Paes Miranda</v>
          </cell>
        </row>
        <row r="133">
          <cell r="B133" t="str">
            <v>RUMO - Infraestrutura VP</v>
          </cell>
          <cell r="F133" t="str">
            <v>Gilson Ramos Fernandes</v>
          </cell>
        </row>
        <row r="134">
          <cell r="B134" t="str">
            <v>RUMO - Jurídico Ambiental Reg</v>
          </cell>
          <cell r="F134" t="str">
            <v>Gislaine Lisboa Santos</v>
          </cell>
        </row>
        <row r="135">
          <cell r="B135" t="str">
            <v>RUMO - Jurídico Civel</v>
          </cell>
          <cell r="F135" t="str">
            <v>Grassiane Rosa da Silva</v>
          </cell>
        </row>
        <row r="136">
          <cell r="B136" t="str">
            <v>RUMO - Jurídico Civel Criminal</v>
          </cell>
          <cell r="F136" t="str">
            <v>Guilherme Alves Nogueira</v>
          </cell>
        </row>
        <row r="137">
          <cell r="B137" t="str">
            <v>RUMO - Jurídico Preposto</v>
          </cell>
          <cell r="F137" t="str">
            <v>Guilherme Amaral Mocelin</v>
          </cell>
        </row>
        <row r="138">
          <cell r="B138" t="str">
            <v>RUMO - Jurídico Trabalhista</v>
          </cell>
          <cell r="F138" t="str">
            <v>Guilherme Bissoli Pereira de Mello</v>
          </cell>
        </row>
        <row r="139">
          <cell r="B139" t="str">
            <v>RUMO - Logística Adm</v>
          </cell>
          <cell r="F139" t="str">
            <v>Guilherme Carlesci Cabbau do Amaral</v>
          </cell>
        </row>
        <row r="140">
          <cell r="B140" t="str">
            <v>RUMO - Logística Ger Contabil</v>
          </cell>
          <cell r="F140" t="str">
            <v>Guilherme Jose D Apparecida Filho</v>
          </cell>
        </row>
        <row r="141">
          <cell r="B141" t="str">
            <v>RUMO - Lubrificação Industrial</v>
          </cell>
          <cell r="F141" t="str">
            <v>Guilherme Rodrigues Xavier</v>
          </cell>
        </row>
        <row r="142">
          <cell r="B142" t="str">
            <v>RUMO - Manut. Automação</v>
          </cell>
          <cell r="F142" t="str">
            <v>Guilherme Sovinski Karatchuk</v>
          </cell>
        </row>
        <row r="143">
          <cell r="B143" t="str">
            <v>RUMO - Manut. Civil</v>
          </cell>
          <cell r="F143" t="str">
            <v>Guilherme Suguino Yamazaki</v>
          </cell>
        </row>
        <row r="144">
          <cell r="B144" t="str">
            <v>RUMO - Manut. Elétrica</v>
          </cell>
          <cell r="F144" t="str">
            <v>Gustavo Furlan</v>
          </cell>
        </row>
        <row r="145">
          <cell r="B145" t="str">
            <v>RUMO - Manut. Elétrica Auto</v>
          </cell>
          <cell r="F145" t="str">
            <v>Helysson Flavio Tenca da Silva</v>
          </cell>
        </row>
        <row r="146">
          <cell r="B146" t="str">
            <v>RUMO - Manut. Elétrica Turno</v>
          </cell>
          <cell r="F146" t="str">
            <v>Henrique Teixeira de Oliveira</v>
          </cell>
        </row>
        <row r="147">
          <cell r="B147" t="str">
            <v>RUMO - Manut. Engenharia Gestão</v>
          </cell>
          <cell r="F147" t="str">
            <v>Herminio Antonio Damas</v>
          </cell>
        </row>
        <row r="148">
          <cell r="B148" t="str">
            <v>RUMO - Manut. Gestão</v>
          </cell>
          <cell r="F148" t="str">
            <v>Hugo Augusto Guimaraes dos Santos</v>
          </cell>
        </row>
        <row r="149">
          <cell r="B149" t="str">
            <v>RUMO - Manut. Mecânica</v>
          </cell>
          <cell r="F149" t="str">
            <v>Ibere Jareta</v>
          </cell>
        </row>
        <row r="150">
          <cell r="B150" t="str">
            <v>RUMO - Manut. Mecânica Turno</v>
          </cell>
          <cell r="F150" t="str">
            <v>Ilsa Carla da Silva</v>
          </cell>
        </row>
        <row r="151">
          <cell r="B151" t="str">
            <v>RUMO - Manut. Obras Gestão</v>
          </cell>
          <cell r="F151" t="str">
            <v>Isabela Lima Rodrigues</v>
          </cell>
        </row>
        <row r="152">
          <cell r="B152" t="str">
            <v>RUMO - Manut. Processos Gestão</v>
          </cell>
          <cell r="F152" t="str">
            <v>Isabela Maria Roque Sansao</v>
          </cell>
        </row>
        <row r="153">
          <cell r="B153" t="str">
            <v>RUMO - Manut. Rondonópolis</v>
          </cell>
          <cell r="F153" t="str">
            <v>Jefferson Weiss</v>
          </cell>
        </row>
        <row r="154">
          <cell r="B154" t="str">
            <v>RUMO - Mec Atendimento</v>
          </cell>
          <cell r="F154" t="str">
            <v>Joao Carlos Batista</v>
          </cell>
        </row>
        <row r="155">
          <cell r="B155" t="str">
            <v>RUMO - Mec Loco Central</v>
          </cell>
          <cell r="F155" t="str">
            <v>Joao Guilherme Saragoza de Oliveira</v>
          </cell>
        </row>
        <row r="156">
          <cell r="B156" t="str">
            <v>RUMO - Mec Loco Sul MN</v>
          </cell>
          <cell r="F156" t="str">
            <v>Joao Luiz Oliveira Melo</v>
          </cell>
        </row>
        <row r="157">
          <cell r="B157" t="str">
            <v>RUMO - Mec Loco Vagão C MN</v>
          </cell>
          <cell r="F157" t="str">
            <v>Joao Mauricio Proenca</v>
          </cell>
        </row>
        <row r="158">
          <cell r="B158" t="str">
            <v>RUMO - Mec Loco Vagão Central</v>
          </cell>
          <cell r="F158" t="str">
            <v>João Paulo de Aquino</v>
          </cell>
        </row>
        <row r="159">
          <cell r="B159" t="str">
            <v>RUMO - Mec Loco Vagão RS</v>
          </cell>
          <cell r="F159" t="str">
            <v>Joao Paulo Ferri Cardoso Bueno</v>
          </cell>
        </row>
        <row r="160">
          <cell r="B160" t="str">
            <v>RUMO - Mec Locomotivas Norte</v>
          </cell>
          <cell r="F160" t="str">
            <v>Joao Victor Baggio Molini</v>
          </cell>
        </row>
        <row r="161">
          <cell r="B161" t="str">
            <v>RUMO - Mec Oficinas Materiais TO</v>
          </cell>
          <cell r="F161" t="str">
            <v>Joel Brauner</v>
          </cell>
        </row>
        <row r="162">
          <cell r="B162" t="str">
            <v>RUMO - Mec PCM Norte</v>
          </cell>
          <cell r="F162" t="str">
            <v>John Wilton Posso de Oliveira</v>
          </cell>
        </row>
        <row r="163">
          <cell r="B163" t="str">
            <v>RUMO - Mec PCM Sul</v>
          </cell>
          <cell r="F163" t="str">
            <v>Jorge Figueiredo Alves</v>
          </cell>
        </row>
        <row r="164">
          <cell r="B164" t="str">
            <v>RUMO - Mec Vagões Norte</v>
          </cell>
          <cell r="F164" t="str">
            <v>Jose Carlos Boasczik</v>
          </cell>
        </row>
        <row r="165">
          <cell r="B165" t="str">
            <v>RUMO - Mec Vagões Sul</v>
          </cell>
          <cell r="F165" t="str">
            <v>José Claudio Tessari</v>
          </cell>
        </row>
        <row r="166">
          <cell r="B166" t="str">
            <v>RUMO - Meio Ambiente</v>
          </cell>
          <cell r="F166" t="str">
            <v>José Eduardo de Godoy</v>
          </cell>
        </row>
        <row r="167">
          <cell r="B167" t="str">
            <v>RUMO - Op. Granel Ferroviário</v>
          </cell>
          <cell r="F167" t="str">
            <v>José Luis Andréa Junior</v>
          </cell>
        </row>
        <row r="168">
          <cell r="B168" t="str">
            <v>RUMO - Op. Granel Rodoviário</v>
          </cell>
          <cell r="F168" t="str">
            <v>Jose Marcio Chociai</v>
          </cell>
        </row>
        <row r="169">
          <cell r="B169" t="str">
            <v>RUMO - Op. Port Civil Gestão</v>
          </cell>
          <cell r="F169" t="str">
            <v>Jose Mario dos Santos Correia</v>
          </cell>
        </row>
        <row r="170">
          <cell r="B170" t="str">
            <v>RUMO - Op. Rec Armaz Gestão</v>
          </cell>
          <cell r="F170" t="str">
            <v>Jose Ricardo Scherer Scheuermann</v>
          </cell>
        </row>
        <row r="171">
          <cell r="B171" t="str">
            <v>RUMO - Op. Recebimento Sacaria</v>
          </cell>
          <cell r="F171" t="str">
            <v>Jose Valdomiro Ligoski Filho</v>
          </cell>
        </row>
        <row r="172">
          <cell r="B172" t="str">
            <v>RUMO - Op. Rondonópolis</v>
          </cell>
          <cell r="F172" t="str">
            <v>Julio Cesar da Silva Julio</v>
          </cell>
        </row>
        <row r="173">
          <cell r="B173" t="str">
            <v>RUMO - Op. Terminal XXXIX</v>
          </cell>
          <cell r="F173" t="str">
            <v>Kleber Vital Manske</v>
          </cell>
        </row>
        <row r="174">
          <cell r="B174" t="str">
            <v>RUMO - Orçamento</v>
          </cell>
          <cell r="F174" t="str">
            <v>Leonardo Castro Rocha</v>
          </cell>
        </row>
        <row r="175">
          <cell r="B175" t="str">
            <v>RUMO - Pátios Central</v>
          </cell>
          <cell r="F175" t="str">
            <v>Lincoln Hanke</v>
          </cell>
        </row>
        <row r="176">
          <cell r="B176" t="str">
            <v>RUMO - Pátios CO</v>
          </cell>
          <cell r="F176" t="str">
            <v>Liverson Batista da Cruz</v>
          </cell>
        </row>
        <row r="177">
          <cell r="B177" t="str">
            <v>RUMO - Pátios MN</v>
          </cell>
          <cell r="F177" t="str">
            <v>Lize Maria Lins Machado</v>
          </cell>
        </row>
        <row r="178">
          <cell r="B178" t="str">
            <v>RUMO - Pátios Norte</v>
          </cell>
          <cell r="F178" t="str">
            <v>Lua Cavalcanti dos Santos</v>
          </cell>
        </row>
        <row r="179">
          <cell r="B179" t="str">
            <v>RUMO - Pátios RS</v>
          </cell>
          <cell r="F179" t="str">
            <v>Lucas Nicolau da Silva Tomas</v>
          </cell>
        </row>
        <row r="180">
          <cell r="B180" t="str">
            <v>RUMO - Pátios SP</v>
          </cell>
          <cell r="F180" t="str">
            <v>Lucas Novais Carminatti</v>
          </cell>
        </row>
        <row r="181">
          <cell r="B181" t="str">
            <v>RUMO - PCM Norte</v>
          </cell>
          <cell r="F181" t="str">
            <v>Luciano Guimaraes Silva</v>
          </cell>
        </row>
        <row r="182">
          <cell r="B182" t="str">
            <v>RUMO - PCM Sul</v>
          </cell>
          <cell r="F182" t="str">
            <v>Luciano Pessoa de Melo</v>
          </cell>
        </row>
        <row r="183">
          <cell r="B183" t="str">
            <v>RUMO - PCO Norte</v>
          </cell>
          <cell r="F183" t="str">
            <v>Luhann Pereira Figueiredo Piva</v>
          </cell>
        </row>
        <row r="184">
          <cell r="B184" t="str">
            <v>RUMO - PCO Sul</v>
          </cell>
          <cell r="F184" t="str">
            <v>Luis Alberto Torres</v>
          </cell>
        </row>
        <row r="185">
          <cell r="B185" t="str">
            <v>RUMO - PCP</v>
          </cell>
          <cell r="F185" t="str">
            <v>Luis Carlos da Cruz</v>
          </cell>
        </row>
        <row r="186">
          <cell r="B186" t="str">
            <v>RUMO - Planej Manut Elétrica</v>
          </cell>
          <cell r="F186" t="str">
            <v>Luis Felipe Graciano de Napoli</v>
          </cell>
        </row>
        <row r="187">
          <cell r="B187" t="str">
            <v>RUMO - Planej. Coml Op Norte</v>
          </cell>
          <cell r="F187" t="str">
            <v>Luis Fernando Araujo Mendes Bahia</v>
          </cell>
        </row>
        <row r="188">
          <cell r="B188" t="str">
            <v>RUMO - Planej. Manut Insp</v>
          </cell>
          <cell r="F188" t="str">
            <v>Luiz Fernando Garcia Lopes</v>
          </cell>
        </row>
        <row r="189">
          <cell r="B189" t="str">
            <v>RUMO - Planej. Operações</v>
          </cell>
          <cell r="F189" t="str">
            <v>Lunardo Martins de Paula</v>
          </cell>
        </row>
        <row r="190">
          <cell r="B190" t="str">
            <v>RUMO - Planej. Tributário</v>
          </cell>
          <cell r="F190" t="str">
            <v>Manuel Pedro Mengelberg Junior</v>
          </cell>
        </row>
        <row r="191">
          <cell r="B191" t="str">
            <v>RUMO - Portos Norte</v>
          </cell>
          <cell r="F191" t="str">
            <v>Marcel Severo</v>
          </cell>
        </row>
        <row r="192">
          <cell r="B192" t="str">
            <v>RUMO - Portos Sul</v>
          </cell>
          <cell r="F192" t="str">
            <v>Marcelo Andrade Silva</v>
          </cell>
        </row>
        <row r="193">
          <cell r="B193" t="str">
            <v>RUMO - Portuário</v>
          </cell>
          <cell r="F193" t="str">
            <v>Marcelo Arthur Fiedler</v>
          </cell>
        </row>
        <row r="194">
          <cell r="B194" t="str">
            <v>RUMO - Prevenção Incêndio</v>
          </cell>
          <cell r="F194" t="str">
            <v>Marcelo Boni</v>
          </cell>
        </row>
        <row r="195">
          <cell r="B195" t="str">
            <v>RUMO - Processos QSSMA</v>
          </cell>
          <cell r="F195" t="str">
            <v>Marcelo Correia Prigol</v>
          </cell>
        </row>
        <row r="196">
          <cell r="B196" t="str">
            <v>RUMO - Programa Aprendiz</v>
          </cell>
          <cell r="F196" t="str">
            <v>Marcelo Sarmento Gonçalves Silva</v>
          </cell>
        </row>
        <row r="197">
          <cell r="B197" t="str">
            <v>RUMO - Projeto Infraestrutura</v>
          </cell>
          <cell r="F197" t="str">
            <v>Marcio Antonio de Oliveira</v>
          </cell>
        </row>
        <row r="198">
          <cell r="B198" t="str">
            <v>RUMO - Projeto Transf Função</v>
          </cell>
          <cell r="F198" t="str">
            <v>Marcio do Nascimento Machado</v>
          </cell>
        </row>
        <row r="199">
          <cell r="B199" t="str">
            <v>RUMO - Projeto Transformação</v>
          </cell>
          <cell r="F199" t="str">
            <v>Marcio Kazuo Ozaki</v>
          </cell>
        </row>
        <row r="200">
          <cell r="B200" t="str">
            <v>RUMO - Projetos</v>
          </cell>
          <cell r="F200" t="str">
            <v>Marco Antonio Nunes</v>
          </cell>
        </row>
        <row r="201">
          <cell r="B201" t="str">
            <v>RUMO - Projetos Ferroviários</v>
          </cell>
          <cell r="F201" t="str">
            <v>Marco Giovani Zancanella</v>
          </cell>
        </row>
        <row r="202">
          <cell r="B202" t="str">
            <v>RUMO - Projetos Gestão</v>
          </cell>
          <cell r="F202" t="str">
            <v>Marco Leao de Miranda</v>
          </cell>
        </row>
        <row r="203">
          <cell r="B203" t="str">
            <v>RUMO - Projetos Rumo</v>
          </cell>
          <cell r="F203" t="str">
            <v>Marcos Antonio da Silveira</v>
          </cell>
        </row>
        <row r="204">
          <cell r="B204" t="str">
            <v>RUMO - Qualidade</v>
          </cell>
          <cell r="F204" t="str">
            <v>Marcos Blanco Fernandes</v>
          </cell>
        </row>
        <row r="205">
          <cell r="B205" t="str">
            <v>RUMO - Rail Management</v>
          </cell>
          <cell r="F205" t="str">
            <v>Marcos Campos Amorim</v>
          </cell>
        </row>
        <row r="206">
          <cell r="B206" t="str">
            <v>RUMO - Recep. Granel Rodoviário</v>
          </cell>
          <cell r="F206" t="str">
            <v>Marcos de Souza Silva</v>
          </cell>
        </row>
        <row r="207">
          <cell r="B207" t="str">
            <v>RUMO - Recursos Humanos</v>
          </cell>
          <cell r="F207" t="str">
            <v>Marcos Paulo Zanon</v>
          </cell>
        </row>
        <row r="208">
          <cell r="B208" t="str">
            <v>RUMO - Reg Amb Tributário</v>
          </cell>
          <cell r="F208" t="str">
            <v>Marcos Roberto dos Santos</v>
          </cell>
        </row>
        <row r="209">
          <cell r="B209" t="str">
            <v>RUMO - Rel Com Investidores</v>
          </cell>
          <cell r="F209" t="str">
            <v>Maria Carmen Maron Barbosa</v>
          </cell>
        </row>
        <row r="210">
          <cell r="B210" t="str">
            <v>RUMO - Rel Corp Licenciamento</v>
          </cell>
          <cell r="F210" t="str">
            <v>Mario Sérgio Tavares Guiberto</v>
          </cell>
        </row>
        <row r="211">
          <cell r="B211" t="str">
            <v>RUMO - Rel Corp Porto</v>
          </cell>
          <cell r="F211" t="str">
            <v>Marlon Barbetto de Souza</v>
          </cell>
        </row>
        <row r="212">
          <cell r="B212" t="str">
            <v>RUMO - Rel Corp Regulatório</v>
          </cell>
          <cell r="F212" t="str">
            <v>Mateus Mozzaquatro Scherer</v>
          </cell>
        </row>
        <row r="213">
          <cell r="B213" t="str">
            <v>RUMO - Rel Corporativas</v>
          </cell>
          <cell r="F213" t="str">
            <v>Matheus Cazonatto</v>
          </cell>
        </row>
        <row r="214">
          <cell r="B214" t="str">
            <v>RUMO - Rel Govern Op Norte</v>
          </cell>
          <cell r="F214" t="str">
            <v>Matheus Hella</v>
          </cell>
        </row>
        <row r="215">
          <cell r="B215" t="str">
            <v>RUMO - Rel Governamentais</v>
          </cell>
          <cell r="F215" t="str">
            <v>Mauricio Cezar Pereira Junior</v>
          </cell>
        </row>
        <row r="216">
          <cell r="B216" t="str">
            <v>RUMO - Rel Institucionais</v>
          </cell>
          <cell r="F216" t="str">
            <v>Mauricio Penido Burnier Peixoto Villaboim</v>
          </cell>
        </row>
        <row r="217">
          <cell r="B217" t="str">
            <v>RUMO - Rel Investidores</v>
          </cell>
          <cell r="F217" t="str">
            <v>Mauricio Santos</v>
          </cell>
        </row>
        <row r="218">
          <cell r="B218" t="str">
            <v>RUMO - Rel Sindicais</v>
          </cell>
          <cell r="F218" t="str">
            <v>Michel Fernandes Perrota</v>
          </cell>
        </row>
        <row r="219">
          <cell r="B219" t="str">
            <v>RUMO - Rel Sociais</v>
          </cell>
          <cell r="F219" t="str">
            <v>Michelle Beatriz Fonseca Pereira Braga</v>
          </cell>
        </row>
        <row r="220">
          <cell r="B220" t="str">
            <v>RUMO - Rentabilidade</v>
          </cell>
          <cell r="F220" t="str">
            <v>Moacir da Luz Soares</v>
          </cell>
        </row>
        <row r="221">
          <cell r="B221" t="str">
            <v>RUMO - RH Desenvolvimento</v>
          </cell>
          <cell r="F221" t="str">
            <v>Murilo Julio Alves Bodaneze</v>
          </cell>
        </row>
        <row r="222">
          <cell r="B222" t="str">
            <v>RUMO - RH Facilities</v>
          </cell>
          <cell r="F222" t="str">
            <v>Nelson Flavio Magio Diamante</v>
          </cell>
        </row>
        <row r="223">
          <cell r="B223" t="str">
            <v>RUMO - RH Itirapina</v>
          </cell>
          <cell r="F223" t="str">
            <v>Nery Carvalho Filho</v>
          </cell>
        </row>
        <row r="224">
          <cell r="B224" t="str">
            <v>RUMO - RH Norte</v>
          </cell>
          <cell r="F224" t="str">
            <v>Odair dos Santos</v>
          </cell>
        </row>
        <row r="225">
          <cell r="B225" t="str">
            <v>RUMO - RH Remuneração Benefícios</v>
          </cell>
          <cell r="F225" t="str">
            <v>Pablo Consolaro</v>
          </cell>
        </row>
        <row r="226">
          <cell r="B226" t="str">
            <v>RUMO - RH Santos</v>
          </cell>
          <cell r="F226" t="str">
            <v>Patricia Cristine Wenda</v>
          </cell>
        </row>
        <row r="227">
          <cell r="B227" t="str">
            <v>RUMO - RH Sul</v>
          </cell>
          <cell r="F227" t="str">
            <v>Patricia Saddock de Sa</v>
          </cell>
        </row>
        <row r="228">
          <cell r="B228" t="str">
            <v>RUMO - Riscos Indenizações</v>
          </cell>
          <cell r="F228" t="str">
            <v>Paulo Anderson Antunes de Barros</v>
          </cell>
        </row>
        <row r="229">
          <cell r="B229" t="str">
            <v>RUMO - Secretária</v>
          </cell>
          <cell r="F229" t="str">
            <v>Paulo Henrique dos Santos Bueno</v>
          </cell>
        </row>
        <row r="230">
          <cell r="B230" t="str">
            <v>RUMO - Seg Patri Investigações</v>
          </cell>
          <cell r="F230" t="str">
            <v>Paulo Henrique Fernandes Fonseca</v>
          </cell>
        </row>
        <row r="231">
          <cell r="B231" t="str">
            <v>RUMO - Seg. MA Planej Eng</v>
          </cell>
          <cell r="F231" t="str">
            <v>Quintino Neto Freitas Rodrigues</v>
          </cell>
        </row>
        <row r="232">
          <cell r="B232" t="str">
            <v>RUMO - Seg. MA Saúde Ocup.</v>
          </cell>
          <cell r="F232" t="str">
            <v>Rafael Barbosa</v>
          </cell>
        </row>
        <row r="233">
          <cell r="B233" t="str">
            <v>RUMO - Segurança MA Norte</v>
          </cell>
          <cell r="F233" t="str">
            <v>Rafael de Lima</v>
          </cell>
        </row>
        <row r="234">
          <cell r="B234" t="str">
            <v>RUMO - Segurança MA Sul</v>
          </cell>
          <cell r="F234" t="str">
            <v>Rafael Fernandez Figueira Seijas</v>
          </cell>
        </row>
        <row r="235">
          <cell r="B235" t="str">
            <v>RUMO - Segurança Operacional</v>
          </cell>
          <cell r="F235" t="str">
            <v>Rafael Santana Barros Lins</v>
          </cell>
        </row>
        <row r="236">
          <cell r="B236" t="str">
            <v>RUMO - Segurança Trabalho</v>
          </cell>
          <cell r="F236" t="str">
            <v>Rafael Tomazelli Xavier</v>
          </cell>
        </row>
        <row r="237">
          <cell r="B237" t="str">
            <v>RUMO - Societário Ctr Financeiro</v>
          </cell>
          <cell r="F237" t="str">
            <v>Rafael Vinicius Dropa de Bortoli</v>
          </cell>
        </row>
        <row r="238">
          <cell r="B238" t="str">
            <v>RUMO - Supri Compras</v>
          </cell>
          <cell r="F238" t="str">
            <v>Raphael Lesniewki Pereira</v>
          </cell>
        </row>
        <row r="239">
          <cell r="B239" t="str">
            <v>RUMO - Supri Compras Materiais</v>
          </cell>
          <cell r="F239" t="str">
            <v>Raphael Vieira Tulio</v>
          </cell>
        </row>
        <row r="240">
          <cell r="B240" t="str">
            <v>RUMO - Supri Logística</v>
          </cell>
          <cell r="F240" t="str">
            <v>Regerson Luiz de Souza Goncalves</v>
          </cell>
        </row>
        <row r="241">
          <cell r="B241" t="str">
            <v>RUMO - Supri Planejamento</v>
          </cell>
          <cell r="F241" t="str">
            <v>Renato Abreu E Santos</v>
          </cell>
        </row>
        <row r="242">
          <cell r="B242" t="str">
            <v>RUMO - Supri Supply</v>
          </cell>
          <cell r="F242" t="str">
            <v>Renato Martin Melo</v>
          </cell>
        </row>
        <row r="243">
          <cell r="B243" t="str">
            <v>RUMO - Term 1 Op Transp</v>
          </cell>
          <cell r="F243" t="str">
            <v>Renato Philippi Dorta</v>
          </cell>
        </row>
        <row r="244">
          <cell r="B244" t="str">
            <v>RUMO - Terminal Alto Araguaia</v>
          </cell>
          <cell r="F244" t="str">
            <v>Ricardo Augusto Casemiro</v>
          </cell>
        </row>
        <row r="245">
          <cell r="B245" t="str">
            <v>RUMO - Terminal Interior Gestão</v>
          </cell>
          <cell r="F245" t="str">
            <v>Ricardo Gasparino Ribas</v>
          </cell>
        </row>
        <row r="246">
          <cell r="B246" t="str">
            <v>RUMO - Terminal Rondonópolis</v>
          </cell>
          <cell r="F246" t="str">
            <v>Roberto Melo Souza</v>
          </cell>
        </row>
        <row r="247">
          <cell r="B247" t="str">
            <v>RUMO - Tesouraria</v>
          </cell>
          <cell r="F247" t="str">
            <v>Robson Jose Ribeiro Leite</v>
          </cell>
        </row>
        <row r="248">
          <cell r="B248" t="str">
            <v>RUMO - TI Eletroeletrônica</v>
          </cell>
          <cell r="F248" t="str">
            <v>Robson Marcelo Ribas</v>
          </cell>
        </row>
        <row r="249">
          <cell r="B249" t="str">
            <v>RUMO - TI Exec. Automação Op</v>
          </cell>
          <cell r="F249" t="str">
            <v>Rodolfo Ramario Justimiano</v>
          </cell>
        </row>
        <row r="250">
          <cell r="B250" t="str">
            <v>RUMO - TI Infraestrutura</v>
          </cell>
          <cell r="F250" t="str">
            <v>Rodrigo Bordignon Conor</v>
          </cell>
        </row>
        <row r="251">
          <cell r="B251" t="str">
            <v>RUMO - TI Sistemas</v>
          </cell>
          <cell r="F251" t="str">
            <v>Rodrigo de Carvalho Verissimo</v>
          </cell>
        </row>
        <row r="252">
          <cell r="B252" t="str">
            <v>RUMO - TI Tecnologia Informação</v>
          </cell>
          <cell r="F252" t="str">
            <v>Rodrigo Michetti Cicogna</v>
          </cell>
        </row>
        <row r="253">
          <cell r="B253" t="str">
            <v>RUMO - TI Telecom</v>
          </cell>
          <cell r="F253" t="str">
            <v>Rodrigo Normando dos Santos</v>
          </cell>
        </row>
        <row r="254">
          <cell r="B254" t="str">
            <v>RUMO - TO Norte</v>
          </cell>
          <cell r="F254" t="str">
            <v>Rodrigo Pacheco de Oliveira</v>
          </cell>
        </row>
        <row r="255">
          <cell r="B255" t="str">
            <v>RUMO - TO Sul</v>
          </cell>
          <cell r="F255" t="str">
            <v>Rodrigo Taflick</v>
          </cell>
        </row>
        <row r="256">
          <cell r="B256" t="str">
            <v>RUMO - Tração Baixada Santista</v>
          </cell>
          <cell r="F256" t="str">
            <v>Rodrigo Tomassoni</v>
          </cell>
        </row>
        <row r="257">
          <cell r="B257" t="str">
            <v>RUMO - Tração Central Norte</v>
          </cell>
          <cell r="F257" t="str">
            <v>Rodrigo Waltrick Morgado</v>
          </cell>
        </row>
        <row r="258">
          <cell r="B258" t="str">
            <v>RUMO - Tração CO</v>
          </cell>
          <cell r="F258" t="str">
            <v>Rogers Willian Moura</v>
          </cell>
        </row>
        <row r="259">
          <cell r="B259" t="str">
            <v>RUMO - Tração CO SP</v>
          </cell>
          <cell r="F259" t="str">
            <v>Romulo Marins Martins</v>
          </cell>
        </row>
        <row r="260">
          <cell r="B260" t="str">
            <v>RUMO - Tração MN</v>
          </cell>
          <cell r="F260" t="str">
            <v>Rosane Birck</v>
          </cell>
        </row>
        <row r="261">
          <cell r="B261" t="str">
            <v>RUMO - Tração RS</v>
          </cell>
          <cell r="F261" t="str">
            <v>Rubens Antonio Machado Oliveira Alencar</v>
          </cell>
        </row>
        <row r="262">
          <cell r="B262" t="str">
            <v>RUMO - Tração SP</v>
          </cell>
          <cell r="F262" t="str">
            <v>Rubens Bittencourt</v>
          </cell>
        </row>
        <row r="263">
          <cell r="B263" t="str">
            <v>RUMO - Tributário Faturamento</v>
          </cell>
          <cell r="F263" t="str">
            <v>Saimon Tramontin de Souza</v>
          </cell>
        </row>
        <row r="264">
          <cell r="B264" t="str">
            <v>RUMO - Unpi Sul</v>
          </cell>
          <cell r="F264" t="str">
            <v>Saluza Almeida de Oliveira</v>
          </cell>
        </row>
        <row r="265">
          <cell r="B265" t="str">
            <v>RUMO - Via Central</v>
          </cell>
          <cell r="F265" t="str">
            <v>Samuel Carlos Winiarski</v>
          </cell>
        </row>
        <row r="266">
          <cell r="B266" t="str">
            <v>RUMO - Via Central SC</v>
          </cell>
          <cell r="F266" t="str">
            <v>Sandro Henrique Bueno</v>
          </cell>
        </row>
        <row r="267">
          <cell r="B267" t="str">
            <v>RUMO - Via Executiva Central</v>
          </cell>
          <cell r="F267" t="str">
            <v>Saulo Tremarin</v>
          </cell>
        </row>
        <row r="268">
          <cell r="B268" t="str">
            <v>RUMO - Via Executiva RC Santos</v>
          </cell>
          <cell r="F268" t="str">
            <v>Sebastiao Aparecido Barbosa da Silva</v>
          </cell>
        </row>
        <row r="269">
          <cell r="B269" t="str">
            <v>RUMO - Via Executiva RO</v>
          </cell>
          <cell r="F269" t="str">
            <v>Silvia Mari Azuma</v>
          </cell>
        </row>
        <row r="270">
          <cell r="B270" t="str">
            <v>RUMO - Via Executiva RO RC</v>
          </cell>
          <cell r="F270" t="str">
            <v>Simone De Fatima Pereira</v>
          </cell>
        </row>
        <row r="271">
          <cell r="B271" t="str">
            <v>RUMO - Via Executiva RS</v>
          </cell>
          <cell r="F271" t="str">
            <v>Simone Ramos Jussani</v>
          </cell>
        </row>
        <row r="272">
          <cell r="B272" t="str">
            <v>RUMO - Via Maringa MN</v>
          </cell>
          <cell r="F272" t="str">
            <v>Stefani Gabrieli Age</v>
          </cell>
        </row>
        <row r="273">
          <cell r="B273" t="str">
            <v>RUMO - Via Mecanização Leve Sul</v>
          </cell>
          <cell r="F273" t="str">
            <v>Stephanie Josepha Moreno</v>
          </cell>
        </row>
        <row r="274">
          <cell r="B274" t="str">
            <v>RUMO - Via Mecanização MN</v>
          </cell>
          <cell r="F274" t="str">
            <v>Sueli de Oliveira Gasparotto</v>
          </cell>
        </row>
        <row r="275">
          <cell r="B275" t="str">
            <v>RUMO - Via Mecanização Norte</v>
          </cell>
          <cell r="F275" t="str">
            <v>Thiago Avellar Centoducatte</v>
          </cell>
        </row>
        <row r="276">
          <cell r="B276" t="str">
            <v>RUMO - Via Mecanização Sul</v>
          </cell>
          <cell r="F276" t="str">
            <v>Thiago Costa Vilas Boas</v>
          </cell>
        </row>
        <row r="277">
          <cell r="B277" t="str">
            <v>RUMO - Via PCM Norte</v>
          </cell>
          <cell r="F277" t="str">
            <v>Thiago de Almeida Silva</v>
          </cell>
        </row>
        <row r="278">
          <cell r="B278" t="str">
            <v>RUMO - Via PCM Sul</v>
          </cell>
          <cell r="F278" t="str">
            <v>Thiago Silva Caetano</v>
          </cell>
        </row>
        <row r="279">
          <cell r="B279" t="str">
            <v>RUMO - Via Pontes Norte</v>
          </cell>
          <cell r="F279" t="str">
            <v>Tiago Castro Da Silva</v>
          </cell>
        </row>
        <row r="280">
          <cell r="B280" t="str">
            <v>RUMO - Via Pontes Sul</v>
          </cell>
          <cell r="F280" t="str">
            <v>Tiago Frank Cypriano</v>
          </cell>
        </row>
        <row r="281">
          <cell r="B281" t="str">
            <v>RUMO - Via RS</v>
          </cell>
          <cell r="F281" t="str">
            <v>Tiago Scapolli</v>
          </cell>
        </row>
        <row r="282">
          <cell r="B282" t="str">
            <v>RUMO - Via Usina Trilho Sul</v>
          </cell>
          <cell r="F282" t="str">
            <v>Tiago Weber Ciupka</v>
          </cell>
        </row>
        <row r="283">
          <cell r="B283" t="str">
            <v>RUMO - VP Adm Finanças</v>
          </cell>
          <cell r="F283" t="str">
            <v>Tomas Silva Schneider</v>
          </cell>
        </row>
        <row r="284">
          <cell r="B284" t="str">
            <v>RUMO - VP Operações Norte</v>
          </cell>
          <cell r="F284" t="str">
            <v>Valdecir Roth</v>
          </cell>
        </row>
        <row r="285">
          <cell r="B285" t="str">
            <v>RUMO - VP Operações Sul</v>
          </cell>
          <cell r="F285" t="str">
            <v>Valdir Pedroni</v>
          </cell>
        </row>
        <row r="286">
          <cell r="B286" t="str">
            <v>RUMO - VP Rumo L</v>
          </cell>
          <cell r="F286" t="str">
            <v>Vania Lopacinski</v>
          </cell>
        </row>
        <row r="287">
          <cell r="F287" t="str">
            <v>Victor Hugo Van de Vooren</v>
          </cell>
        </row>
        <row r="288">
          <cell r="F288" t="str">
            <v>Vilson Daniel Camargo</v>
          </cell>
        </row>
        <row r="289">
          <cell r="F289" t="str">
            <v>Vinicius Alves Rosete</v>
          </cell>
        </row>
        <row r="290">
          <cell r="F290" t="str">
            <v>Vinicius Eduardo Ramos</v>
          </cell>
        </row>
        <row r="291">
          <cell r="F291" t="str">
            <v>Vitor Meiser da Silva</v>
          </cell>
        </row>
        <row r="292">
          <cell r="F292" t="str">
            <v>Wallace Ricardo da Silva Dias</v>
          </cell>
        </row>
        <row r="293">
          <cell r="F293" t="str">
            <v>Wanderley Aniskievicz</v>
          </cell>
        </row>
        <row r="294">
          <cell r="F294" t="str">
            <v>Weslley Dias Ribeiro</v>
          </cell>
        </row>
        <row r="295">
          <cell r="F295" t="str">
            <v>Wilian do Carmo de Souza</v>
          </cell>
        </row>
        <row r="296">
          <cell r="F296" t="str">
            <v>Willyann Wesley Klein</v>
          </cell>
        </row>
        <row r="297">
          <cell r="F297" t="str">
            <v>Wilson Franco Neto</v>
          </cell>
        </row>
      </sheetData>
      <sheetData sheetId="4" refreshError="1"/>
      <sheetData sheetId="5">
        <row r="4">
          <cell r="K4" t="str">
            <v>4-PST</v>
          </cell>
        </row>
        <row r="5">
          <cell r="K5" t="str">
            <v>5-PST</v>
          </cell>
        </row>
        <row r="6">
          <cell r="K6" t="str">
            <v>6-PST</v>
          </cell>
        </row>
        <row r="7">
          <cell r="K7" t="str">
            <v>7-PST</v>
          </cell>
        </row>
        <row r="8">
          <cell r="K8" t="str">
            <v>8-PST</v>
          </cell>
        </row>
        <row r="9">
          <cell r="K9" t="str">
            <v>9-PST</v>
          </cell>
        </row>
        <row r="10">
          <cell r="K10" t="str">
            <v>10-PST</v>
          </cell>
        </row>
        <row r="11">
          <cell r="K11" t="str">
            <v>11-PST</v>
          </cell>
        </row>
        <row r="12">
          <cell r="K12" t="str">
            <v>12-PST</v>
          </cell>
        </row>
        <row r="13">
          <cell r="K13" t="str">
            <v>13-PST</v>
          </cell>
        </row>
        <row r="14">
          <cell r="K14" t="str">
            <v>16-PST</v>
          </cell>
        </row>
        <row r="15">
          <cell r="K15" t="str">
            <v>17-PST</v>
          </cell>
        </row>
        <row r="16">
          <cell r="K16" t="str">
            <v>19-PST</v>
          </cell>
        </row>
        <row r="17">
          <cell r="K17" t="str">
            <v>20-PST</v>
          </cell>
        </row>
        <row r="18">
          <cell r="K18" t="str">
            <v>21-PST</v>
          </cell>
        </row>
        <row r="19">
          <cell r="K19" t="str">
            <v>22-PST</v>
          </cell>
        </row>
        <row r="20">
          <cell r="K20" t="str">
            <v>24-TRO</v>
          </cell>
        </row>
        <row r="21">
          <cell r="K21" t="str">
            <v>25-PST</v>
          </cell>
        </row>
        <row r="22">
          <cell r="K22" t="str">
            <v>28-PST</v>
          </cell>
        </row>
        <row r="23">
          <cell r="K23" t="str">
            <v>31-TRO</v>
          </cell>
        </row>
        <row r="24">
          <cell r="K24" t="str">
            <v>32-PST</v>
          </cell>
        </row>
        <row r="25">
          <cell r="K25" t="str">
            <v>33-PST</v>
          </cell>
        </row>
        <row r="26">
          <cell r="K26" t="str">
            <v>35-TRO</v>
          </cell>
        </row>
        <row r="27">
          <cell r="K27" t="str">
            <v>36-PST</v>
          </cell>
        </row>
        <row r="28">
          <cell r="K28" t="str">
            <v>38-TRO</v>
          </cell>
        </row>
        <row r="29">
          <cell r="K29" t="str">
            <v>39-PST</v>
          </cell>
        </row>
        <row r="30">
          <cell r="K30" t="str">
            <v>42-TRO</v>
          </cell>
        </row>
        <row r="31">
          <cell r="K31" t="str">
            <v>43-PST</v>
          </cell>
        </row>
        <row r="32">
          <cell r="K32" t="str">
            <v>44-TRO</v>
          </cell>
        </row>
        <row r="33">
          <cell r="K33" t="str">
            <v>47-TRO</v>
          </cell>
        </row>
        <row r="34">
          <cell r="K34" t="str">
            <v>48-PST</v>
          </cell>
        </row>
        <row r="35">
          <cell r="K35" t="str">
            <v>49-TRO</v>
          </cell>
        </row>
        <row r="36">
          <cell r="K36" t="str">
            <v>52-PST</v>
          </cell>
        </row>
        <row r="37">
          <cell r="K37" t="str">
            <v>53-PST</v>
          </cell>
        </row>
        <row r="38">
          <cell r="K38" t="str">
            <v>54-TRO</v>
          </cell>
        </row>
        <row r="39">
          <cell r="K39" t="str">
            <v>55-PST</v>
          </cell>
        </row>
        <row r="40">
          <cell r="K40" t="str">
            <v>56-PST</v>
          </cell>
        </row>
        <row r="41">
          <cell r="K41" t="str">
            <v>57-PST</v>
          </cell>
        </row>
        <row r="42">
          <cell r="K42" t="str">
            <v>58-TRO</v>
          </cell>
        </row>
        <row r="43">
          <cell r="K43" t="str">
            <v>59-TRO</v>
          </cell>
        </row>
        <row r="44">
          <cell r="K44" t="str">
            <v>60-PST</v>
          </cell>
        </row>
        <row r="45">
          <cell r="K45" t="str">
            <v>61-TRO</v>
          </cell>
        </row>
        <row r="46">
          <cell r="K46" t="str">
            <v>62-PST</v>
          </cell>
        </row>
        <row r="47">
          <cell r="K47" t="str">
            <v>63-TRO</v>
          </cell>
        </row>
        <row r="48">
          <cell r="K48" t="str">
            <v>65-TRO</v>
          </cell>
        </row>
        <row r="49">
          <cell r="K49" t="str">
            <v>70-TRO</v>
          </cell>
        </row>
        <row r="50">
          <cell r="K50" t="str">
            <v>71-PST</v>
          </cell>
        </row>
        <row r="51">
          <cell r="K51" t="str">
            <v>72-TRO</v>
          </cell>
        </row>
        <row r="52">
          <cell r="K52" t="str">
            <v>73-PST</v>
          </cell>
        </row>
        <row r="53">
          <cell r="K53" t="str">
            <v>75-ZSU</v>
          </cell>
        </row>
        <row r="54">
          <cell r="K54" t="str">
            <v>76-TRO</v>
          </cell>
        </row>
        <row r="55">
          <cell r="K55" t="str">
            <v>77-PST</v>
          </cell>
        </row>
        <row r="56">
          <cell r="K56" t="str">
            <v>78-TRO</v>
          </cell>
        </row>
        <row r="57">
          <cell r="K57" t="str">
            <v>80-PST</v>
          </cell>
        </row>
        <row r="58">
          <cell r="K58" t="str">
            <v>81-TRO</v>
          </cell>
        </row>
        <row r="59">
          <cell r="K59" t="str">
            <v>82-PST</v>
          </cell>
        </row>
        <row r="60">
          <cell r="K60" t="str">
            <v>83-TRO</v>
          </cell>
        </row>
        <row r="61">
          <cell r="K61" t="str">
            <v>84-PST</v>
          </cell>
        </row>
        <row r="62">
          <cell r="K62" t="str">
            <v>85-PST</v>
          </cell>
        </row>
        <row r="63">
          <cell r="K63" t="str">
            <v>86-ZSU</v>
          </cell>
        </row>
        <row r="64">
          <cell r="K64" t="str">
            <v>86-ZSU</v>
          </cell>
        </row>
        <row r="65">
          <cell r="K65" t="str">
            <v>87-ZSU</v>
          </cell>
        </row>
        <row r="66">
          <cell r="K66" t="str">
            <v>88-ZSU</v>
          </cell>
        </row>
        <row r="67">
          <cell r="K67" t="str">
            <v>89-ZSU</v>
          </cell>
        </row>
        <row r="68">
          <cell r="K68" t="str">
            <v>90-ZSU</v>
          </cell>
        </row>
        <row r="69">
          <cell r="K69" t="str">
            <v>91-ZRU</v>
          </cell>
        </row>
        <row r="70">
          <cell r="K70" t="str">
            <v>92-ZSU</v>
          </cell>
        </row>
        <row r="71">
          <cell r="K71" t="str">
            <v>96-ZRU</v>
          </cell>
        </row>
        <row r="72">
          <cell r="K72" t="str">
            <v>98-ZSU</v>
          </cell>
        </row>
        <row r="73">
          <cell r="K73" t="str">
            <v>99-ZSU</v>
          </cell>
        </row>
        <row r="74">
          <cell r="K74" t="str">
            <v>100-ZSU</v>
          </cell>
        </row>
        <row r="75">
          <cell r="K75" t="str">
            <v>101-ZSU</v>
          </cell>
        </row>
        <row r="76">
          <cell r="K76" t="str">
            <v>102-ZSU</v>
          </cell>
        </row>
        <row r="77">
          <cell r="K77" t="str">
            <v>103-ZSU</v>
          </cell>
        </row>
        <row r="78">
          <cell r="K78" t="str">
            <v>104-ZSU</v>
          </cell>
        </row>
        <row r="79">
          <cell r="K79" t="str">
            <v>106-ZSU</v>
          </cell>
        </row>
        <row r="80">
          <cell r="K80" t="str">
            <v>107-ZSU</v>
          </cell>
        </row>
        <row r="81">
          <cell r="K81" t="str">
            <v>108-TRO</v>
          </cell>
        </row>
        <row r="82">
          <cell r="K82" t="str">
            <v>109-ZSU</v>
          </cell>
        </row>
        <row r="83">
          <cell r="K83" t="str">
            <v>110-PST</v>
          </cell>
        </row>
        <row r="84">
          <cell r="K84" t="str">
            <v>110-PST</v>
          </cell>
        </row>
        <row r="85">
          <cell r="K85" t="str">
            <v>111-PST</v>
          </cell>
        </row>
        <row r="86">
          <cell r="K86" t="str">
            <v>113-PST</v>
          </cell>
        </row>
        <row r="87">
          <cell r="K87" t="str">
            <v>114-TRO</v>
          </cell>
        </row>
        <row r="88">
          <cell r="K88" t="str">
            <v>115-PST</v>
          </cell>
        </row>
        <row r="89">
          <cell r="K89" t="str">
            <v>116-TRO</v>
          </cell>
        </row>
        <row r="90">
          <cell r="K90" t="str">
            <v>117-PST</v>
          </cell>
        </row>
        <row r="91">
          <cell r="K91" t="str">
            <v>118-PST</v>
          </cell>
        </row>
        <row r="92">
          <cell r="K92" t="str">
            <v>119-TRO</v>
          </cell>
        </row>
        <row r="93">
          <cell r="K93" t="str">
            <v>120-PST</v>
          </cell>
        </row>
        <row r="94">
          <cell r="K94" t="str">
            <v>121-PST</v>
          </cell>
        </row>
        <row r="95">
          <cell r="K95" t="str">
            <v>122-TRO</v>
          </cell>
        </row>
        <row r="96">
          <cell r="K96" t="str">
            <v>123-PST</v>
          </cell>
        </row>
        <row r="97">
          <cell r="K97" t="str">
            <v>124-TRO</v>
          </cell>
        </row>
        <row r="98">
          <cell r="K98" t="str">
            <v>126-PST</v>
          </cell>
        </row>
        <row r="99">
          <cell r="K99" t="str">
            <v>127-PST</v>
          </cell>
        </row>
        <row r="100">
          <cell r="K100" t="str">
            <v>129-PST</v>
          </cell>
        </row>
        <row r="101">
          <cell r="K101" t="str">
            <v>130-PST</v>
          </cell>
        </row>
        <row r="102">
          <cell r="K102" t="str">
            <v>131-TRO</v>
          </cell>
        </row>
        <row r="103">
          <cell r="K103" t="str">
            <v>133-PST</v>
          </cell>
        </row>
        <row r="104">
          <cell r="K104" t="str">
            <v>134-PST</v>
          </cell>
        </row>
        <row r="105">
          <cell r="K105" t="str">
            <v>135-PST</v>
          </cell>
        </row>
        <row r="106">
          <cell r="K106" t="str">
            <v>136-PST</v>
          </cell>
        </row>
        <row r="107">
          <cell r="K107" t="str">
            <v>138-PST</v>
          </cell>
        </row>
        <row r="108">
          <cell r="K108" t="str">
            <v>139-TAG</v>
          </cell>
        </row>
        <row r="109">
          <cell r="K109" t="str">
            <v>140-PST</v>
          </cell>
        </row>
        <row r="110">
          <cell r="K110" t="str">
            <v>141-PST</v>
          </cell>
        </row>
        <row r="111">
          <cell r="K111" t="str">
            <v>142-PST</v>
          </cell>
        </row>
        <row r="112">
          <cell r="K112" t="str">
            <v>143-PST</v>
          </cell>
        </row>
        <row r="113">
          <cell r="K113" t="str">
            <v>145-PST</v>
          </cell>
        </row>
        <row r="114">
          <cell r="K114" t="str">
            <v>146-PST</v>
          </cell>
        </row>
        <row r="115">
          <cell r="K115" t="str">
            <v>147-PST</v>
          </cell>
        </row>
        <row r="116">
          <cell r="K116" t="str">
            <v>149-TRO</v>
          </cell>
        </row>
        <row r="117">
          <cell r="K117" t="str">
            <v>150-TRO</v>
          </cell>
        </row>
        <row r="118">
          <cell r="K118" t="str">
            <v>151-TRO</v>
          </cell>
        </row>
        <row r="119">
          <cell r="K119" t="str">
            <v>152-PST</v>
          </cell>
        </row>
        <row r="120">
          <cell r="K120" t="str">
            <v>153-TRO</v>
          </cell>
        </row>
        <row r="121">
          <cell r="K121" t="str">
            <v>155-TRO</v>
          </cell>
        </row>
        <row r="122">
          <cell r="K122" t="str">
            <v>157-PST</v>
          </cell>
        </row>
        <row r="123">
          <cell r="K123" t="str">
            <v>158-PST</v>
          </cell>
        </row>
        <row r="124">
          <cell r="K124" t="str">
            <v>159-TAG</v>
          </cell>
        </row>
        <row r="125">
          <cell r="K125" t="str">
            <v>160-TRO</v>
          </cell>
        </row>
        <row r="126">
          <cell r="K126" t="str">
            <v>161-TRO</v>
          </cell>
        </row>
        <row r="127">
          <cell r="K127" t="str">
            <v>162-TRO</v>
          </cell>
        </row>
        <row r="128">
          <cell r="K128" t="str">
            <v>163-PST</v>
          </cell>
        </row>
        <row r="129">
          <cell r="K129" t="str">
            <v>165-TRO</v>
          </cell>
        </row>
        <row r="130">
          <cell r="K130" t="str">
            <v>166-PST</v>
          </cell>
        </row>
        <row r="131">
          <cell r="K131" t="str">
            <v>171-TRO</v>
          </cell>
        </row>
        <row r="132">
          <cell r="K132" t="str">
            <v>175-PST</v>
          </cell>
        </row>
        <row r="133">
          <cell r="K133" t="str">
            <v>188-PST</v>
          </cell>
        </row>
        <row r="134">
          <cell r="K134" t="str">
            <v>196-PST</v>
          </cell>
        </row>
        <row r="135">
          <cell r="K135" t="str">
            <v>200-TRO</v>
          </cell>
        </row>
        <row r="136">
          <cell r="K136" t="str">
            <v>206-TRO</v>
          </cell>
        </row>
        <row r="137">
          <cell r="K137" t="str">
            <v>207-PST</v>
          </cell>
        </row>
        <row r="138">
          <cell r="K138" t="str">
            <v>210-TRO</v>
          </cell>
        </row>
        <row r="139">
          <cell r="K139" t="str">
            <v>220-TRO</v>
          </cell>
        </row>
        <row r="140">
          <cell r="K140" t="str">
            <v>221-PST</v>
          </cell>
        </row>
        <row r="141">
          <cell r="K141" t="str">
            <v>222-TRO</v>
          </cell>
        </row>
        <row r="142">
          <cell r="K142" t="str">
            <v>223-PST</v>
          </cell>
        </row>
        <row r="143">
          <cell r="K143" t="str">
            <v>224-PST</v>
          </cell>
        </row>
        <row r="144">
          <cell r="K144" t="str">
            <v>225-PST</v>
          </cell>
        </row>
        <row r="145">
          <cell r="K145" t="str">
            <v>226-PST</v>
          </cell>
        </row>
        <row r="146">
          <cell r="K146" t="str">
            <v>227-TRO</v>
          </cell>
        </row>
        <row r="147">
          <cell r="K147" t="str">
            <v>228-PST</v>
          </cell>
        </row>
        <row r="148">
          <cell r="K148" t="str">
            <v>229-TRO</v>
          </cell>
        </row>
        <row r="149">
          <cell r="K149" t="str">
            <v>230-PST</v>
          </cell>
        </row>
        <row r="150">
          <cell r="K150" t="str">
            <v>231-TRO</v>
          </cell>
        </row>
        <row r="151">
          <cell r="K151" t="str">
            <v>232-PST</v>
          </cell>
        </row>
        <row r="152">
          <cell r="K152" t="str">
            <v>233-TRO</v>
          </cell>
        </row>
        <row r="153">
          <cell r="K153" t="str">
            <v>234-PST</v>
          </cell>
        </row>
        <row r="154">
          <cell r="K154" t="str">
            <v>235-TRO</v>
          </cell>
        </row>
        <row r="155">
          <cell r="K155" t="str">
            <v>237-PST</v>
          </cell>
        </row>
        <row r="156">
          <cell r="K156" t="str">
            <v>238-TAG</v>
          </cell>
        </row>
        <row r="157">
          <cell r="K157" t="str">
            <v>239-TRO</v>
          </cell>
        </row>
        <row r="158">
          <cell r="K158" t="str">
            <v>240-PST</v>
          </cell>
        </row>
        <row r="159">
          <cell r="K159" t="str">
            <v>241-TRO</v>
          </cell>
        </row>
        <row r="160">
          <cell r="K160" t="str">
            <v>242-PST</v>
          </cell>
        </row>
        <row r="161">
          <cell r="K161" t="str">
            <v>243-TRO</v>
          </cell>
        </row>
        <row r="162">
          <cell r="K162" t="str">
            <v>244-PST</v>
          </cell>
        </row>
        <row r="163">
          <cell r="K163" t="str">
            <v>245-TRO</v>
          </cell>
        </row>
        <row r="164">
          <cell r="K164" t="str">
            <v>246-PST</v>
          </cell>
        </row>
        <row r="165">
          <cell r="K165" t="str">
            <v>247-TRO</v>
          </cell>
        </row>
        <row r="166">
          <cell r="K166" t="str">
            <v>249-TRO</v>
          </cell>
        </row>
        <row r="167">
          <cell r="K167" t="str">
            <v>251-TRO</v>
          </cell>
        </row>
        <row r="168">
          <cell r="K168" t="str">
            <v>252-PST</v>
          </cell>
        </row>
        <row r="169">
          <cell r="K169" t="str">
            <v>253-PST</v>
          </cell>
        </row>
        <row r="170">
          <cell r="K170" t="str">
            <v>254-TAG</v>
          </cell>
        </row>
        <row r="171">
          <cell r="K171" t="str">
            <v>255-TRO</v>
          </cell>
        </row>
        <row r="172">
          <cell r="K172" t="str">
            <v>257-PST</v>
          </cell>
        </row>
        <row r="173">
          <cell r="K173" t="str">
            <v>257-PST</v>
          </cell>
        </row>
        <row r="174">
          <cell r="K174" t="str">
            <v>258-TRO</v>
          </cell>
        </row>
        <row r="175">
          <cell r="K175" t="str">
            <v>259-PST</v>
          </cell>
        </row>
        <row r="176">
          <cell r="K176" t="str">
            <v>260-TRO</v>
          </cell>
        </row>
        <row r="177">
          <cell r="K177" t="str">
            <v>261-PST</v>
          </cell>
        </row>
        <row r="178">
          <cell r="K178" t="str">
            <v>262-TRO</v>
          </cell>
        </row>
        <row r="179">
          <cell r="K179" t="str">
            <v>263-PST</v>
          </cell>
        </row>
        <row r="180">
          <cell r="K180" t="str">
            <v>264-TRO</v>
          </cell>
        </row>
        <row r="181">
          <cell r="K181" t="str">
            <v>265-PST</v>
          </cell>
        </row>
        <row r="182">
          <cell r="K182" t="str">
            <v>266-TRO</v>
          </cell>
        </row>
        <row r="183">
          <cell r="K183" t="str">
            <v>269-TAG</v>
          </cell>
        </row>
        <row r="184">
          <cell r="K184" t="str">
            <v>270-TRO</v>
          </cell>
        </row>
        <row r="185">
          <cell r="K185" t="str">
            <v>271-TRO</v>
          </cell>
        </row>
        <row r="186">
          <cell r="K186" t="str">
            <v>272-TRO</v>
          </cell>
        </row>
        <row r="187">
          <cell r="K187" t="str">
            <v>273-PST</v>
          </cell>
        </row>
        <row r="188">
          <cell r="K188" t="str">
            <v>274-TRO</v>
          </cell>
        </row>
        <row r="189">
          <cell r="K189" t="str">
            <v>275-PST</v>
          </cell>
        </row>
        <row r="190">
          <cell r="K190" t="str">
            <v>277-PST</v>
          </cell>
        </row>
        <row r="191">
          <cell r="K191" t="str">
            <v>279-PST</v>
          </cell>
        </row>
        <row r="192">
          <cell r="K192" t="str">
            <v>282-TRO</v>
          </cell>
        </row>
        <row r="193">
          <cell r="K193" t="str">
            <v>284-TRO</v>
          </cell>
        </row>
        <row r="194">
          <cell r="K194" t="str">
            <v>285-PST</v>
          </cell>
        </row>
        <row r="195">
          <cell r="K195" t="str">
            <v>286-TRO</v>
          </cell>
        </row>
        <row r="196">
          <cell r="K196" t="str">
            <v>287-PST</v>
          </cell>
        </row>
        <row r="197">
          <cell r="K197" t="str">
            <v>288-TRO</v>
          </cell>
        </row>
        <row r="198">
          <cell r="K198" t="str">
            <v>289-PST</v>
          </cell>
        </row>
        <row r="199">
          <cell r="K199" t="str">
            <v>290-TRO</v>
          </cell>
        </row>
        <row r="200">
          <cell r="K200" t="str">
            <v>291-PST</v>
          </cell>
        </row>
        <row r="201">
          <cell r="K201" t="str">
            <v>292-TRO</v>
          </cell>
        </row>
        <row r="202">
          <cell r="K202" t="str">
            <v>293-PST</v>
          </cell>
        </row>
        <row r="203">
          <cell r="K203" t="str">
            <v>300-PST</v>
          </cell>
        </row>
        <row r="204">
          <cell r="K204" t="str">
            <v>305-TRO</v>
          </cell>
        </row>
        <row r="205">
          <cell r="K205" t="str">
            <v>306-PST</v>
          </cell>
        </row>
        <row r="206">
          <cell r="K206" t="str">
            <v>307-TRO</v>
          </cell>
        </row>
        <row r="207">
          <cell r="K207" t="str">
            <v>308-PST</v>
          </cell>
        </row>
        <row r="208">
          <cell r="K208" t="str">
            <v>309-TRO</v>
          </cell>
        </row>
        <row r="209">
          <cell r="K209" t="str">
            <v>310-PST</v>
          </cell>
        </row>
        <row r="210">
          <cell r="K210" t="str">
            <v>311-PST</v>
          </cell>
        </row>
        <row r="211">
          <cell r="K211" t="str">
            <v>311-ZSU</v>
          </cell>
        </row>
        <row r="212">
          <cell r="K212" t="str">
            <v>313-TRO</v>
          </cell>
        </row>
        <row r="213">
          <cell r="K213" t="str">
            <v>315-TRO</v>
          </cell>
        </row>
        <row r="214">
          <cell r="K214" t="str">
            <v>316-PST</v>
          </cell>
        </row>
        <row r="215">
          <cell r="K215" t="str">
            <v>321-NSM</v>
          </cell>
        </row>
        <row r="216">
          <cell r="K216" t="str">
            <v>322-PST</v>
          </cell>
        </row>
        <row r="217">
          <cell r="K217" t="str">
            <v>323-PST</v>
          </cell>
        </row>
        <row r="218">
          <cell r="K218" t="str">
            <v>324-LAP</v>
          </cell>
        </row>
        <row r="219">
          <cell r="K219" t="str">
            <v>325-ZSP</v>
          </cell>
        </row>
        <row r="220">
          <cell r="K220" t="str">
            <v>327-ZYU</v>
          </cell>
        </row>
        <row r="221">
          <cell r="K221" t="str">
            <v>328-NSM</v>
          </cell>
        </row>
        <row r="222">
          <cell r="K222" t="str">
            <v>328-NSM</v>
          </cell>
        </row>
        <row r="223">
          <cell r="K223" t="str">
            <v>329-NSM</v>
          </cell>
        </row>
        <row r="224">
          <cell r="K224" t="str">
            <v>330-LUS</v>
          </cell>
        </row>
        <row r="225">
          <cell r="K225" t="str">
            <v>333-LUS</v>
          </cell>
        </row>
        <row r="226">
          <cell r="K226" t="str">
            <v>334-LAP</v>
          </cell>
        </row>
        <row r="227">
          <cell r="K227" t="str">
            <v>335-JCB</v>
          </cell>
        </row>
        <row r="228">
          <cell r="K228" t="str">
            <v>336-LIC</v>
          </cell>
        </row>
        <row r="229">
          <cell r="K229" t="str">
            <v>337-LCO</v>
          </cell>
        </row>
        <row r="230">
          <cell r="K230" t="str">
            <v>337-LCO</v>
          </cell>
        </row>
        <row r="231">
          <cell r="K231" t="str">
            <v>338-PST</v>
          </cell>
        </row>
        <row r="232">
          <cell r="K232" t="str">
            <v>339-PST</v>
          </cell>
        </row>
        <row r="233">
          <cell r="K233" t="str">
            <v>341-LNG</v>
          </cell>
        </row>
        <row r="234">
          <cell r="K234" t="str">
            <v>342-ZYU</v>
          </cell>
        </row>
        <row r="235">
          <cell r="K235" t="str">
            <v>343-ZYU</v>
          </cell>
        </row>
        <row r="236">
          <cell r="K236" t="str">
            <v>344-ZYU</v>
          </cell>
        </row>
        <row r="237">
          <cell r="K237" t="str">
            <v>345-ZYU</v>
          </cell>
        </row>
        <row r="238">
          <cell r="K238" t="str">
            <v>345-ZYU</v>
          </cell>
        </row>
        <row r="239">
          <cell r="K239" t="str">
            <v>346-ZYU</v>
          </cell>
        </row>
        <row r="240">
          <cell r="K240" t="str">
            <v>347-ZYU</v>
          </cell>
        </row>
        <row r="241">
          <cell r="K241" t="str">
            <v>348-ZYU</v>
          </cell>
        </row>
        <row r="242">
          <cell r="K242" t="str">
            <v>349-ZYU</v>
          </cell>
        </row>
        <row r="243">
          <cell r="K243" t="str">
            <v>350-ZYU</v>
          </cell>
        </row>
        <row r="244">
          <cell r="K244" t="str">
            <v>351-ZYU</v>
          </cell>
        </row>
        <row r="245">
          <cell r="K245" t="str">
            <v>352-ZSP</v>
          </cell>
        </row>
        <row r="246">
          <cell r="K246" t="str">
            <v>352-ZSP</v>
          </cell>
        </row>
        <row r="247">
          <cell r="K247" t="str">
            <v>356-LAP</v>
          </cell>
        </row>
        <row r="248">
          <cell r="K248" t="str">
            <v>357-LNG</v>
          </cell>
        </row>
        <row r="249">
          <cell r="K249" t="str">
            <v>358-JCB</v>
          </cell>
        </row>
        <row r="250">
          <cell r="K250" t="str">
            <v>359-LRO</v>
          </cell>
        </row>
        <row r="251">
          <cell r="K251" t="str">
            <v xml:space="preserve">361-ZAR </v>
          </cell>
        </row>
        <row r="252">
          <cell r="K252" t="str">
            <v>362-ZPS</v>
          </cell>
        </row>
        <row r="253">
          <cell r="K253" t="str">
            <v>363-ZPS</v>
          </cell>
        </row>
        <row r="254">
          <cell r="K254" t="str">
            <v>364-ZSP</v>
          </cell>
        </row>
        <row r="255">
          <cell r="K255" t="str">
            <v>365-LAP</v>
          </cell>
        </row>
        <row r="256">
          <cell r="K256" t="str">
            <v>366-LAP</v>
          </cell>
        </row>
        <row r="257">
          <cell r="K257" t="str">
            <v>368-LAP</v>
          </cell>
        </row>
        <row r="258">
          <cell r="K258" t="str">
            <v>369-LAP</v>
          </cell>
        </row>
        <row r="259">
          <cell r="K259" t="str">
            <v>370-LAP</v>
          </cell>
        </row>
        <row r="260">
          <cell r="K260" t="str">
            <v>371-LAP</v>
          </cell>
        </row>
        <row r="261">
          <cell r="K261" t="str">
            <v>372-LAP</v>
          </cell>
        </row>
        <row r="262">
          <cell r="K262" t="str">
            <v>373-LAP</v>
          </cell>
        </row>
        <row r="263">
          <cell r="K263" t="str">
            <v>374-LAP</v>
          </cell>
        </row>
        <row r="264">
          <cell r="K264" t="str">
            <v>375-LAP</v>
          </cell>
        </row>
        <row r="265">
          <cell r="K265" t="str">
            <v>377-LUS</v>
          </cell>
        </row>
        <row r="266">
          <cell r="K266" t="str">
            <v>378-LUS</v>
          </cell>
        </row>
        <row r="267">
          <cell r="K267" t="str">
            <v>379-LUS</v>
          </cell>
        </row>
        <row r="268">
          <cell r="K268" t="str">
            <v>380-LUS</v>
          </cell>
        </row>
        <row r="269">
          <cell r="K269" t="str">
            <v>381-NSM</v>
          </cell>
        </row>
        <row r="270">
          <cell r="K270" t="str">
            <v>383-NSM</v>
          </cell>
        </row>
        <row r="271">
          <cell r="K271" t="str">
            <v>384-NSM</v>
          </cell>
        </row>
        <row r="272">
          <cell r="K272" t="str">
            <v>385-NSM</v>
          </cell>
        </row>
        <row r="273">
          <cell r="K273" t="str">
            <v>387-LRO</v>
          </cell>
        </row>
        <row r="274">
          <cell r="K274" t="str">
            <v xml:space="preserve">387-ZAR </v>
          </cell>
        </row>
        <row r="275">
          <cell r="K275" t="str">
            <v>388-LCO</v>
          </cell>
        </row>
        <row r="276">
          <cell r="K276" t="str">
            <v>389-LCO</v>
          </cell>
        </row>
        <row r="277">
          <cell r="K277" t="str">
            <v>390-ZYU</v>
          </cell>
        </row>
        <row r="278">
          <cell r="K278" t="str">
            <v>391-LRO</v>
          </cell>
        </row>
        <row r="279">
          <cell r="K279" t="str">
            <v>392-LRO</v>
          </cell>
        </row>
        <row r="280">
          <cell r="K280" t="str">
            <v>393-ZPS</v>
          </cell>
        </row>
        <row r="281">
          <cell r="K281" t="str">
            <v>393-ZPS</v>
          </cell>
        </row>
        <row r="282">
          <cell r="K282" t="str">
            <v>395-JCB</v>
          </cell>
        </row>
        <row r="283">
          <cell r="K283" t="str">
            <v>395-ZMK</v>
          </cell>
        </row>
        <row r="284">
          <cell r="K284" t="str">
            <v xml:space="preserve">396-ZAR </v>
          </cell>
        </row>
        <row r="285">
          <cell r="K285" t="str">
            <v xml:space="preserve">397-ZAR </v>
          </cell>
        </row>
        <row r="286">
          <cell r="K286" t="str">
            <v>398-LCO</v>
          </cell>
        </row>
        <row r="287">
          <cell r="K287" t="str">
            <v>400-ZRO</v>
          </cell>
        </row>
        <row r="288">
          <cell r="K288" t="str">
            <v>401-ZRO</v>
          </cell>
        </row>
        <row r="289">
          <cell r="K289" t="str">
            <v>402-NPY</v>
          </cell>
        </row>
        <row r="290">
          <cell r="K290" t="str">
            <v>403-NPY</v>
          </cell>
        </row>
        <row r="291">
          <cell r="K291" t="str">
            <v>404-LCO</v>
          </cell>
        </row>
        <row r="292">
          <cell r="K292" t="str">
            <v>405-ZRO</v>
          </cell>
        </row>
        <row r="293">
          <cell r="K293" t="str">
            <v>407-ZRO</v>
          </cell>
        </row>
        <row r="294">
          <cell r="K294" t="str">
            <v>409-LCO</v>
          </cell>
        </row>
        <row r="295">
          <cell r="K295" t="str">
            <v>410-LCO</v>
          </cell>
        </row>
        <row r="296">
          <cell r="K296" t="str">
            <v>412-LCO</v>
          </cell>
        </row>
        <row r="297">
          <cell r="K297" t="str">
            <v>413-LCO</v>
          </cell>
        </row>
        <row r="298">
          <cell r="K298" t="str">
            <v xml:space="preserve">414-ZAR </v>
          </cell>
        </row>
        <row r="299">
          <cell r="K299" t="str">
            <v>415-LCO</v>
          </cell>
        </row>
        <row r="300">
          <cell r="K300" t="str">
            <v>416-LCO</v>
          </cell>
        </row>
        <row r="301">
          <cell r="K301" t="str">
            <v>417-LCO</v>
          </cell>
        </row>
        <row r="302">
          <cell r="K302" t="str">
            <v xml:space="preserve">418-ZAR </v>
          </cell>
        </row>
        <row r="303">
          <cell r="K303" t="str">
            <v>419-LCO</v>
          </cell>
        </row>
        <row r="304">
          <cell r="K304" t="str">
            <v>419-ZAR</v>
          </cell>
        </row>
        <row r="305">
          <cell r="K305" t="str">
            <v>422-LCO</v>
          </cell>
        </row>
        <row r="306">
          <cell r="K306" t="str">
            <v>426-LCO</v>
          </cell>
        </row>
        <row r="307">
          <cell r="K307" t="str">
            <v>428-LCO</v>
          </cell>
        </row>
        <row r="308">
          <cell r="K308" t="str">
            <v>429-PST</v>
          </cell>
        </row>
        <row r="309">
          <cell r="K309" t="str">
            <v xml:space="preserve">430-ZAR </v>
          </cell>
        </row>
        <row r="310">
          <cell r="K310" t="str">
            <v>431-PST</v>
          </cell>
        </row>
        <row r="311">
          <cell r="K311" t="str">
            <v>432-PST</v>
          </cell>
        </row>
        <row r="312">
          <cell r="K312" t="str">
            <v xml:space="preserve">433-ZAR </v>
          </cell>
        </row>
        <row r="313">
          <cell r="K313" t="str">
            <v xml:space="preserve">434-ZAR </v>
          </cell>
        </row>
        <row r="314">
          <cell r="K314" t="str">
            <v>435-LCO</v>
          </cell>
        </row>
        <row r="315">
          <cell r="K315" t="str">
            <v>436-LCO</v>
          </cell>
        </row>
        <row r="316">
          <cell r="K316" t="str">
            <v>437-LCO</v>
          </cell>
        </row>
        <row r="317">
          <cell r="K317" t="str">
            <v>438-LCO</v>
          </cell>
        </row>
        <row r="318">
          <cell r="K318" t="str">
            <v xml:space="preserve">438-ZAR </v>
          </cell>
        </row>
        <row r="319">
          <cell r="K319" t="str">
            <v xml:space="preserve">439-ZAR </v>
          </cell>
        </row>
        <row r="320">
          <cell r="K320" t="str">
            <v>441-LIC</v>
          </cell>
        </row>
        <row r="321">
          <cell r="K321" t="str">
            <v>443-NPY</v>
          </cell>
        </row>
        <row r="322">
          <cell r="K322" t="str">
            <v xml:space="preserve">444-ZAR </v>
          </cell>
        </row>
        <row r="323">
          <cell r="K323" t="str">
            <v>445-ZAR</v>
          </cell>
        </row>
        <row r="324">
          <cell r="K324" t="str">
            <v>446-LIC</v>
          </cell>
        </row>
        <row r="325">
          <cell r="K325" t="str">
            <v>447-NSM</v>
          </cell>
        </row>
        <row r="326">
          <cell r="K326" t="str">
            <v>448-NSM</v>
          </cell>
        </row>
        <row r="327">
          <cell r="K327" t="str">
            <v>450-LCO</v>
          </cell>
        </row>
        <row r="328">
          <cell r="K328" t="str">
            <v>452-LIC</v>
          </cell>
        </row>
        <row r="329">
          <cell r="K329" t="str">
            <v>453-LIC</v>
          </cell>
        </row>
        <row r="330">
          <cell r="K330" t="str">
            <v>454-LCO</v>
          </cell>
        </row>
        <row r="331">
          <cell r="K331" t="str">
            <v>455-LIC</v>
          </cell>
        </row>
        <row r="332">
          <cell r="K332" t="str">
            <v>456-ZMK</v>
          </cell>
        </row>
        <row r="333">
          <cell r="K333" t="str">
            <v>457-ZAR</v>
          </cell>
        </row>
        <row r="334">
          <cell r="K334" t="str">
            <v>458-LCO</v>
          </cell>
        </row>
        <row r="335">
          <cell r="K335" t="str">
            <v>458-LCO</v>
          </cell>
        </row>
        <row r="336">
          <cell r="K336" t="str">
            <v>460-ZAR</v>
          </cell>
        </row>
        <row r="337">
          <cell r="K337" t="str">
            <v>463-LCO</v>
          </cell>
        </row>
        <row r="338">
          <cell r="K338" t="str">
            <v>466-ZAR</v>
          </cell>
        </row>
        <row r="339">
          <cell r="K339" t="str">
            <v>468-LMA</v>
          </cell>
        </row>
        <row r="340">
          <cell r="K340" t="str">
            <v>469-ZAR</v>
          </cell>
        </row>
        <row r="341">
          <cell r="K341" t="str">
            <v>470-PST</v>
          </cell>
        </row>
        <row r="342">
          <cell r="K342" t="str">
            <v>471-TRO</v>
          </cell>
        </row>
        <row r="343">
          <cell r="K343" t="str">
            <v>472-ZAR</v>
          </cell>
        </row>
        <row r="344">
          <cell r="K344" t="str">
            <v>473-PST</v>
          </cell>
        </row>
        <row r="345">
          <cell r="K345" t="str">
            <v>474-PST</v>
          </cell>
        </row>
        <row r="346">
          <cell r="K346" t="str">
            <v>476-NSM</v>
          </cell>
        </row>
        <row r="347">
          <cell r="K347" t="str">
            <v>477-NPY</v>
          </cell>
        </row>
        <row r="348">
          <cell r="K348" t="str">
            <v>478-LCO</v>
          </cell>
        </row>
        <row r="349">
          <cell r="K349" t="str">
            <v>479-LCO</v>
          </cell>
        </row>
        <row r="350">
          <cell r="K350" t="str">
            <v>480-NPY</v>
          </cell>
        </row>
        <row r="351">
          <cell r="K351" t="str">
            <v>481-LIC</v>
          </cell>
        </row>
        <row r="352">
          <cell r="K352" t="str">
            <v>482-NPY</v>
          </cell>
        </row>
        <row r="353">
          <cell r="K353" t="str">
            <v>483-NPY</v>
          </cell>
        </row>
        <row r="354">
          <cell r="K354" t="str">
            <v>484-LCO</v>
          </cell>
        </row>
        <row r="355">
          <cell r="K355" t="str">
            <v>485-LIC</v>
          </cell>
        </row>
        <row r="356">
          <cell r="K356" t="str">
            <v>486-ZMK</v>
          </cell>
        </row>
        <row r="357">
          <cell r="K357" t="str">
            <v>487-LIC</v>
          </cell>
        </row>
        <row r="358">
          <cell r="K358" t="str">
            <v>488-LIC</v>
          </cell>
        </row>
        <row r="359">
          <cell r="K359" t="str">
            <v>489-LCO</v>
          </cell>
        </row>
        <row r="360">
          <cell r="K360" t="str">
            <v>490-ZAR</v>
          </cell>
        </row>
        <row r="361">
          <cell r="K361" t="str">
            <v>491-ZAR</v>
          </cell>
        </row>
        <row r="362">
          <cell r="K362" t="str">
            <v>492-ZAR</v>
          </cell>
        </row>
        <row r="363">
          <cell r="K363" t="str">
            <v>493-ZAR</v>
          </cell>
        </row>
        <row r="364">
          <cell r="K364" t="str">
            <v>494-ZAR</v>
          </cell>
        </row>
        <row r="365">
          <cell r="K365" t="str">
            <v>495-ZAR</v>
          </cell>
        </row>
        <row r="366">
          <cell r="K366" t="str">
            <v>496-PST</v>
          </cell>
        </row>
        <row r="367">
          <cell r="K367" t="str">
            <v>497-LAP</v>
          </cell>
        </row>
        <row r="368">
          <cell r="K368" t="str">
            <v>498-LRO</v>
          </cell>
        </row>
        <row r="369">
          <cell r="K369" t="str">
            <v>499-LRO</v>
          </cell>
        </row>
        <row r="370">
          <cell r="K370" t="str">
            <v>500-LRO</v>
          </cell>
        </row>
        <row r="371">
          <cell r="K371" t="str">
            <v>502-PST</v>
          </cell>
        </row>
        <row r="372">
          <cell r="K372" t="str">
            <v>503-PST</v>
          </cell>
        </row>
        <row r="373">
          <cell r="K373" t="str">
            <v>504-LCO</v>
          </cell>
        </row>
        <row r="374">
          <cell r="K374" t="str">
            <v>505-PST</v>
          </cell>
        </row>
        <row r="375">
          <cell r="K375" t="str">
            <v>506-PST</v>
          </cell>
        </row>
        <row r="376">
          <cell r="K376" t="str">
            <v>508-PST</v>
          </cell>
        </row>
        <row r="377">
          <cell r="K377" t="str">
            <v>510-LCO</v>
          </cell>
        </row>
        <row r="378">
          <cell r="K378" t="str">
            <v>511-LCO</v>
          </cell>
        </row>
        <row r="379">
          <cell r="K379" t="str">
            <v>512-PST</v>
          </cell>
        </row>
        <row r="380">
          <cell r="K380" t="str">
            <v>513-LCO</v>
          </cell>
        </row>
        <row r="381">
          <cell r="K381" t="str">
            <v xml:space="preserve">514-ZAR </v>
          </cell>
        </row>
        <row r="382">
          <cell r="K382" t="str">
            <v>515-PST</v>
          </cell>
        </row>
        <row r="383">
          <cell r="K383" t="str">
            <v>516-PST</v>
          </cell>
        </row>
        <row r="384">
          <cell r="K384" t="str">
            <v>519-PST</v>
          </cell>
        </row>
        <row r="385">
          <cell r="K385" t="str">
            <v>520-JCB</v>
          </cell>
        </row>
        <row r="386">
          <cell r="K386" t="str">
            <v>524-LIC</v>
          </cell>
        </row>
        <row r="387">
          <cell r="K387" t="str">
            <v>525-LIC</v>
          </cell>
        </row>
        <row r="388">
          <cell r="K388" t="str">
            <v>526-LRO</v>
          </cell>
        </row>
        <row r="389">
          <cell r="K389" t="str">
            <v>527-ZMK</v>
          </cell>
        </row>
        <row r="390">
          <cell r="K390" t="str">
            <v>528-LIC</v>
          </cell>
        </row>
        <row r="391">
          <cell r="K391" t="str">
            <v>529-LCO</v>
          </cell>
        </row>
        <row r="392">
          <cell r="K392" t="str">
            <v>530-LIC</v>
          </cell>
        </row>
        <row r="393">
          <cell r="K393" t="str">
            <v>531-LIC</v>
          </cell>
        </row>
        <row r="394">
          <cell r="K394" t="str">
            <v>532-LCO</v>
          </cell>
        </row>
        <row r="395">
          <cell r="K395" t="str">
            <v>533-LCO</v>
          </cell>
        </row>
        <row r="396">
          <cell r="K396" t="str">
            <v>534-LRO</v>
          </cell>
        </row>
        <row r="397">
          <cell r="K397" t="str">
            <v>535-LCO</v>
          </cell>
        </row>
        <row r="398">
          <cell r="K398" t="str">
            <v>536-LIC</v>
          </cell>
        </row>
        <row r="399">
          <cell r="K399" t="str">
            <v>537-NPY</v>
          </cell>
        </row>
        <row r="400">
          <cell r="K400" t="str">
            <v>538-LRO</v>
          </cell>
        </row>
        <row r="401">
          <cell r="K401" t="str">
            <v>539-LIC</v>
          </cell>
        </row>
        <row r="402">
          <cell r="K402" t="str">
            <v>540-LIC</v>
          </cell>
        </row>
        <row r="403">
          <cell r="K403" t="str">
            <v>541-LRO</v>
          </cell>
        </row>
        <row r="404">
          <cell r="K404" t="str">
            <v>542-JCB</v>
          </cell>
        </row>
        <row r="405">
          <cell r="K405" t="str">
            <v>544-LCO</v>
          </cell>
        </row>
        <row r="406">
          <cell r="K406" t="str">
            <v xml:space="preserve">545-ZAR </v>
          </cell>
        </row>
        <row r="407">
          <cell r="K407" t="str">
            <v>546-ZAR</v>
          </cell>
        </row>
        <row r="408">
          <cell r="K408" t="str">
            <v>547-LIC</v>
          </cell>
        </row>
        <row r="409">
          <cell r="K409" t="str">
            <v>547-NPY</v>
          </cell>
        </row>
        <row r="410">
          <cell r="K410" t="str">
            <v>549-NPY</v>
          </cell>
        </row>
        <row r="411">
          <cell r="K411" t="str">
            <v>550-LCO</v>
          </cell>
        </row>
        <row r="412">
          <cell r="K412" t="str">
            <v>551-ZAR</v>
          </cell>
        </row>
        <row r="413">
          <cell r="K413" t="str">
            <v>552-NSM</v>
          </cell>
        </row>
        <row r="414">
          <cell r="K414" t="str">
            <v>553-NSM</v>
          </cell>
        </row>
        <row r="415">
          <cell r="K415" t="str">
            <v>555-ZAR</v>
          </cell>
        </row>
        <row r="416">
          <cell r="K416" t="str">
            <v>556-ZAR</v>
          </cell>
        </row>
        <row r="417">
          <cell r="K417" t="str">
            <v>557-ZAR</v>
          </cell>
        </row>
        <row r="418">
          <cell r="K418" t="str">
            <v>558-ZAR</v>
          </cell>
        </row>
        <row r="419">
          <cell r="K419" t="str">
            <v>559-LCO</v>
          </cell>
        </row>
        <row r="420">
          <cell r="K420" t="str">
            <v>560-LRO</v>
          </cell>
        </row>
        <row r="421">
          <cell r="K421" t="str">
            <v>562-ZAR</v>
          </cell>
        </row>
        <row r="422">
          <cell r="K422" t="str">
            <v>564-ZAR</v>
          </cell>
        </row>
        <row r="423">
          <cell r="K423" t="str">
            <v>565-ZAR</v>
          </cell>
        </row>
        <row r="424">
          <cell r="K424" t="str">
            <v>566-NPY</v>
          </cell>
        </row>
        <row r="425">
          <cell r="K425" t="str">
            <v>567-ZAR</v>
          </cell>
        </row>
        <row r="426">
          <cell r="K426" t="str">
            <v>569-LCO</v>
          </cell>
        </row>
        <row r="427">
          <cell r="K427" t="str">
            <v>569-LCO</v>
          </cell>
        </row>
        <row r="428">
          <cell r="K428" t="str">
            <v>570-LRO</v>
          </cell>
        </row>
        <row r="429">
          <cell r="K429" t="str">
            <v>572-ZAR</v>
          </cell>
        </row>
        <row r="430">
          <cell r="K430" t="str">
            <v>573-PST</v>
          </cell>
        </row>
        <row r="431">
          <cell r="K431" t="str">
            <v>575-LCO</v>
          </cell>
        </row>
        <row r="432">
          <cell r="K432" t="str">
            <v>576-LCO</v>
          </cell>
        </row>
        <row r="433">
          <cell r="K433" t="str">
            <v>577-PST</v>
          </cell>
        </row>
        <row r="434">
          <cell r="K434" t="str">
            <v>578-LCO</v>
          </cell>
        </row>
        <row r="435">
          <cell r="K435" t="str">
            <v>580-LCO</v>
          </cell>
        </row>
        <row r="436">
          <cell r="K436" t="str">
            <v>581-NPY</v>
          </cell>
        </row>
        <row r="437">
          <cell r="K437" t="str">
            <v>582-NSM</v>
          </cell>
        </row>
        <row r="438">
          <cell r="K438" t="str">
            <v>583-ZAR</v>
          </cell>
        </row>
        <row r="439">
          <cell r="K439" t="str">
            <v>584-PST</v>
          </cell>
        </row>
        <row r="440">
          <cell r="K440" t="str">
            <v>585-NSM</v>
          </cell>
        </row>
        <row r="441">
          <cell r="K441" t="str">
            <v>586-NPY</v>
          </cell>
        </row>
        <row r="442">
          <cell r="K442" t="str">
            <v>587-NPY</v>
          </cell>
        </row>
        <row r="443">
          <cell r="K443" t="str">
            <v>588-ZAR</v>
          </cell>
        </row>
        <row r="444">
          <cell r="K444" t="str">
            <v>589-ZAR</v>
          </cell>
        </row>
        <row r="445">
          <cell r="K445" t="str">
            <v>591-LCO</v>
          </cell>
        </row>
        <row r="446">
          <cell r="K446" t="str">
            <v>592-LCO</v>
          </cell>
        </row>
        <row r="447">
          <cell r="K447" t="str">
            <v>594-NPY</v>
          </cell>
        </row>
        <row r="448">
          <cell r="K448" t="str">
            <v>595-LCO</v>
          </cell>
        </row>
        <row r="449">
          <cell r="K449" t="str">
            <v>596-LCO</v>
          </cell>
        </row>
        <row r="450">
          <cell r="K450" t="str">
            <v>597-LCO</v>
          </cell>
        </row>
        <row r="451">
          <cell r="K451" t="str">
            <v>598-LCO</v>
          </cell>
        </row>
        <row r="452">
          <cell r="K452" t="str">
            <v>598-ZAR</v>
          </cell>
        </row>
        <row r="453">
          <cell r="K453" t="str">
            <v>600-LCO</v>
          </cell>
        </row>
        <row r="454">
          <cell r="K454" t="str">
            <v>601-LCO</v>
          </cell>
        </row>
        <row r="455">
          <cell r="K455" t="str">
            <v>602-LCO</v>
          </cell>
        </row>
        <row r="456">
          <cell r="K456" t="str">
            <v>604-NPY</v>
          </cell>
        </row>
        <row r="457">
          <cell r="K457" t="str">
            <v>604-ZAR</v>
          </cell>
        </row>
        <row r="458">
          <cell r="K458" t="str">
            <v>605-NPY</v>
          </cell>
        </row>
        <row r="459">
          <cell r="K459" t="str">
            <v>606-NPY</v>
          </cell>
        </row>
        <row r="460">
          <cell r="K460" t="str">
            <v>608-LCO</v>
          </cell>
        </row>
        <row r="461">
          <cell r="K461" t="str">
            <v xml:space="preserve">609-ZAR </v>
          </cell>
        </row>
        <row r="462">
          <cell r="K462" t="str">
            <v>610-NPY</v>
          </cell>
        </row>
        <row r="463">
          <cell r="K463" t="str">
            <v>611-LCO</v>
          </cell>
        </row>
        <row r="464">
          <cell r="K464" t="str">
            <v>612-LCO</v>
          </cell>
        </row>
        <row r="465">
          <cell r="K465" t="str">
            <v>613-NPY</v>
          </cell>
        </row>
        <row r="466">
          <cell r="K466" t="str">
            <v>614-NPY</v>
          </cell>
        </row>
        <row r="467">
          <cell r="K467" t="str">
            <v>615-PST</v>
          </cell>
        </row>
        <row r="468">
          <cell r="K468" t="str">
            <v>615-PST</v>
          </cell>
        </row>
        <row r="469">
          <cell r="K469" t="str">
            <v>618-LRO</v>
          </cell>
        </row>
        <row r="470">
          <cell r="K470" t="str">
            <v>619-ZAR</v>
          </cell>
        </row>
        <row r="471">
          <cell r="K471" t="str">
            <v>620-LIC</v>
          </cell>
        </row>
        <row r="472">
          <cell r="K472" t="str">
            <v>621-LRO</v>
          </cell>
        </row>
        <row r="473">
          <cell r="K473" t="str">
            <v>622-LRO</v>
          </cell>
        </row>
        <row r="474">
          <cell r="K474" t="str">
            <v>623-LIC</v>
          </cell>
        </row>
        <row r="475">
          <cell r="K475" t="str">
            <v>624-NPY</v>
          </cell>
        </row>
        <row r="476">
          <cell r="K476" t="str">
            <v>625-NPY</v>
          </cell>
        </row>
        <row r="477">
          <cell r="K477" t="str">
            <v>626-LRO</v>
          </cell>
        </row>
        <row r="478">
          <cell r="K478" t="str">
            <v>627-NPY</v>
          </cell>
        </row>
        <row r="479">
          <cell r="K479" t="str">
            <v>628-LCO</v>
          </cell>
        </row>
        <row r="480">
          <cell r="K480" t="str">
            <v xml:space="preserve">629-ZAR </v>
          </cell>
        </row>
        <row r="481">
          <cell r="K481" t="str">
            <v>630-LIC</v>
          </cell>
        </row>
        <row r="482">
          <cell r="K482" t="str">
            <v>631-PST</v>
          </cell>
        </row>
        <row r="483">
          <cell r="K483" t="str">
            <v>634-LCO</v>
          </cell>
        </row>
        <row r="484">
          <cell r="K484" t="str">
            <v>635-PST</v>
          </cell>
        </row>
        <row r="485">
          <cell r="K485" t="str">
            <v>636-LAP</v>
          </cell>
        </row>
        <row r="486">
          <cell r="K486" t="str">
            <v>637-LIC</v>
          </cell>
        </row>
        <row r="487">
          <cell r="K487" t="str">
            <v>638-LAP</v>
          </cell>
        </row>
        <row r="488">
          <cell r="K488" t="str">
            <v>639-LAP</v>
          </cell>
        </row>
        <row r="489">
          <cell r="K489" t="str">
            <v>640-LAP</v>
          </cell>
        </row>
        <row r="490">
          <cell r="K490" t="str">
            <v>641-LAP</v>
          </cell>
        </row>
        <row r="491">
          <cell r="K491" t="str">
            <v>642-LAP</v>
          </cell>
        </row>
        <row r="492">
          <cell r="K492" t="str">
            <v>643-LAP</v>
          </cell>
        </row>
        <row r="493">
          <cell r="K493" t="str">
            <v>644-LRO</v>
          </cell>
        </row>
        <row r="494">
          <cell r="K494" t="str">
            <v>645-LRO</v>
          </cell>
        </row>
        <row r="495">
          <cell r="K495" t="str">
            <v>646-LAP</v>
          </cell>
        </row>
        <row r="496">
          <cell r="K496" t="str">
            <v>647-LCO</v>
          </cell>
        </row>
        <row r="497">
          <cell r="K497" t="str">
            <v>648-LCO</v>
          </cell>
        </row>
        <row r="498">
          <cell r="K498" t="str">
            <v>649-LCO</v>
          </cell>
        </row>
        <row r="499">
          <cell r="K499" t="str">
            <v>650-LAP</v>
          </cell>
        </row>
        <row r="500">
          <cell r="K500" t="str">
            <v>651-LRO</v>
          </cell>
        </row>
        <row r="501">
          <cell r="K501" t="str">
            <v>652-LCO</v>
          </cell>
        </row>
        <row r="502">
          <cell r="K502" t="str">
            <v>653-LAP</v>
          </cell>
        </row>
        <row r="503">
          <cell r="K503" t="str">
            <v>653-LCO</v>
          </cell>
        </row>
        <row r="504">
          <cell r="K504" t="str">
            <v>654-LAP</v>
          </cell>
        </row>
        <row r="505">
          <cell r="K505" t="str">
            <v>655-LCO</v>
          </cell>
        </row>
        <row r="506">
          <cell r="K506" t="str">
            <v>656-LAP</v>
          </cell>
        </row>
        <row r="507">
          <cell r="K507" t="str">
            <v>657-LAP</v>
          </cell>
        </row>
        <row r="508">
          <cell r="K508" t="str">
            <v>659-LAP</v>
          </cell>
        </row>
        <row r="509">
          <cell r="K509" t="str">
            <v>660-LRO</v>
          </cell>
        </row>
        <row r="510">
          <cell r="K510" t="str">
            <v>661-LRO</v>
          </cell>
        </row>
        <row r="511">
          <cell r="K511" t="str">
            <v>662-LRO</v>
          </cell>
        </row>
        <row r="512">
          <cell r="K512" t="str">
            <v>663-LIC</v>
          </cell>
        </row>
        <row r="513">
          <cell r="K513" t="str">
            <v>664-LCO</v>
          </cell>
        </row>
        <row r="514">
          <cell r="K514" t="str">
            <v>667-LAP</v>
          </cell>
        </row>
        <row r="515">
          <cell r="K515" t="str">
            <v>668-LAP</v>
          </cell>
        </row>
        <row r="516">
          <cell r="K516" t="str">
            <v>669-LCO</v>
          </cell>
        </row>
        <row r="517">
          <cell r="K517" t="str">
            <v>670-LAP</v>
          </cell>
        </row>
        <row r="518">
          <cell r="K518" t="str">
            <v>671-LAP</v>
          </cell>
        </row>
        <row r="519">
          <cell r="K519" t="str">
            <v>672-LAP</v>
          </cell>
        </row>
        <row r="520">
          <cell r="K520" t="str">
            <v>673-LCO</v>
          </cell>
        </row>
        <row r="521">
          <cell r="K521" t="str">
            <v>676-LCO</v>
          </cell>
        </row>
        <row r="522">
          <cell r="K522" t="str">
            <v>677-LAP</v>
          </cell>
        </row>
        <row r="523">
          <cell r="K523" t="str">
            <v>678-LAP</v>
          </cell>
        </row>
        <row r="524">
          <cell r="K524" t="str">
            <v>679-LAP</v>
          </cell>
        </row>
        <row r="525">
          <cell r="K525" t="str">
            <v>680-LCO</v>
          </cell>
        </row>
        <row r="526">
          <cell r="K526" t="str">
            <v>681-LCO</v>
          </cell>
        </row>
        <row r="527">
          <cell r="K527" t="str">
            <v>682-LCO</v>
          </cell>
        </row>
        <row r="528">
          <cell r="K528" t="str">
            <v>683-LAP</v>
          </cell>
        </row>
        <row r="529">
          <cell r="K529" t="str">
            <v>684-LAP</v>
          </cell>
        </row>
        <row r="530">
          <cell r="K530" t="str">
            <v>685-LCO</v>
          </cell>
        </row>
        <row r="531">
          <cell r="K531" t="str">
            <v>686-LCO</v>
          </cell>
        </row>
        <row r="532">
          <cell r="K532" t="str">
            <v>687-LRO</v>
          </cell>
        </row>
        <row r="533">
          <cell r="K533" t="str">
            <v>688-LAP</v>
          </cell>
        </row>
        <row r="534">
          <cell r="K534" t="str">
            <v>689-LRO</v>
          </cell>
        </row>
        <row r="535">
          <cell r="K535" t="str">
            <v>691-LCO</v>
          </cell>
        </row>
        <row r="536">
          <cell r="K536" t="str">
            <v>693-NPY</v>
          </cell>
        </row>
        <row r="537">
          <cell r="K537" t="str">
            <v xml:space="preserve">694-ZAR </v>
          </cell>
        </row>
        <row r="538">
          <cell r="K538" t="str">
            <v>695-ZAR</v>
          </cell>
        </row>
        <row r="539">
          <cell r="K539" t="str">
            <v xml:space="preserve">696-ZAR </v>
          </cell>
        </row>
        <row r="540">
          <cell r="K540" t="str">
            <v>697-NPY</v>
          </cell>
        </row>
        <row r="541">
          <cell r="K541" t="str">
            <v>697-ZMK</v>
          </cell>
        </row>
        <row r="542">
          <cell r="K542" t="str">
            <v xml:space="preserve">698-ZAR </v>
          </cell>
        </row>
        <row r="543">
          <cell r="K543" t="str">
            <v>700-NPY</v>
          </cell>
        </row>
        <row r="544">
          <cell r="K544" t="str">
            <v>701-NPY</v>
          </cell>
        </row>
        <row r="545">
          <cell r="K545" t="str">
            <v>702-ZAR</v>
          </cell>
        </row>
        <row r="546">
          <cell r="K546" t="str">
            <v>704-NPY</v>
          </cell>
        </row>
        <row r="547">
          <cell r="K547" t="str">
            <v xml:space="preserve">705-ZAR </v>
          </cell>
        </row>
        <row r="548">
          <cell r="K548" t="str">
            <v>706-LAP</v>
          </cell>
        </row>
        <row r="549">
          <cell r="K549" t="str">
            <v>707-LAP</v>
          </cell>
        </row>
        <row r="550">
          <cell r="K550" t="str">
            <v>708-LAP</v>
          </cell>
        </row>
        <row r="551">
          <cell r="K551" t="str">
            <v>709-LAP</v>
          </cell>
        </row>
        <row r="552">
          <cell r="K552" t="str">
            <v>710-LAP</v>
          </cell>
        </row>
        <row r="553">
          <cell r="K553" t="str">
            <v>711-LAP</v>
          </cell>
        </row>
        <row r="554">
          <cell r="K554" t="str">
            <v>712-LAP</v>
          </cell>
        </row>
        <row r="555">
          <cell r="K555" t="str">
            <v>713-LRO</v>
          </cell>
        </row>
        <row r="556">
          <cell r="K556" t="str">
            <v>714-LRO</v>
          </cell>
        </row>
        <row r="557">
          <cell r="K557" t="str">
            <v>715-LRO</v>
          </cell>
        </row>
        <row r="558">
          <cell r="K558" t="str">
            <v xml:space="preserve">716-ZAR </v>
          </cell>
        </row>
        <row r="559">
          <cell r="K559" t="str">
            <v>717-LAP</v>
          </cell>
        </row>
        <row r="560">
          <cell r="K560" t="str">
            <v>718-NSM</v>
          </cell>
        </row>
        <row r="561">
          <cell r="K561" t="str">
            <v>719-LCO</v>
          </cell>
        </row>
        <row r="562">
          <cell r="K562" t="str">
            <v>720-NSM</v>
          </cell>
        </row>
        <row r="563">
          <cell r="K563" t="str">
            <v>721-NPY</v>
          </cell>
        </row>
        <row r="564">
          <cell r="K564" t="str">
            <v>722-LCO</v>
          </cell>
        </row>
        <row r="565">
          <cell r="K565" t="str">
            <v>723-LCO</v>
          </cell>
        </row>
        <row r="566">
          <cell r="K566" t="str">
            <v>725-LIC</v>
          </cell>
        </row>
        <row r="567">
          <cell r="K567" t="str">
            <v>726-LCO</v>
          </cell>
        </row>
        <row r="568">
          <cell r="K568" t="str">
            <v>727-ZRO</v>
          </cell>
        </row>
        <row r="569">
          <cell r="K569" t="str">
            <v>728-NSM</v>
          </cell>
        </row>
        <row r="570">
          <cell r="K570" t="str">
            <v xml:space="preserve">729-ZAR </v>
          </cell>
        </row>
        <row r="571">
          <cell r="K571" t="str">
            <v>730-NSM</v>
          </cell>
        </row>
        <row r="572">
          <cell r="K572" t="str">
            <v>732-LCO</v>
          </cell>
        </row>
        <row r="573">
          <cell r="K573" t="str">
            <v>732-LIC</v>
          </cell>
        </row>
        <row r="574">
          <cell r="K574" t="str">
            <v>733-LCO</v>
          </cell>
        </row>
        <row r="575">
          <cell r="K575" t="str">
            <v>734-LRO</v>
          </cell>
        </row>
        <row r="576">
          <cell r="K576" t="str">
            <v>735-LCO</v>
          </cell>
        </row>
        <row r="577">
          <cell r="K577" t="str">
            <v>736-NPY</v>
          </cell>
        </row>
        <row r="578">
          <cell r="K578" t="str">
            <v>737-NPY</v>
          </cell>
        </row>
        <row r="579">
          <cell r="K579" t="str">
            <v>738-JCB</v>
          </cell>
        </row>
        <row r="580">
          <cell r="K580" t="str">
            <v>740-ZAR</v>
          </cell>
        </row>
        <row r="581">
          <cell r="K581" t="str">
            <v>741-ZRO</v>
          </cell>
        </row>
        <row r="582">
          <cell r="K582" t="str">
            <v>743-LMA</v>
          </cell>
        </row>
        <row r="583">
          <cell r="K583" t="str">
            <v>744-LMA</v>
          </cell>
        </row>
        <row r="584">
          <cell r="K584" t="str">
            <v>745-LMA</v>
          </cell>
        </row>
        <row r="585">
          <cell r="K585" t="str">
            <v>746-NSM</v>
          </cell>
        </row>
        <row r="586">
          <cell r="K586" t="str">
            <v>747-LMA</v>
          </cell>
        </row>
        <row r="587">
          <cell r="K587" t="str">
            <v>747-ZRO</v>
          </cell>
        </row>
        <row r="588">
          <cell r="K588" t="str">
            <v>748-ZRO</v>
          </cell>
        </row>
        <row r="589">
          <cell r="K589" t="str">
            <v>749-NSM</v>
          </cell>
        </row>
        <row r="590">
          <cell r="K590" t="str">
            <v>750-NSM</v>
          </cell>
        </row>
        <row r="591">
          <cell r="K591" t="str">
            <v>751-NSM</v>
          </cell>
        </row>
        <row r="592">
          <cell r="K592" t="str">
            <v>752-NSM</v>
          </cell>
        </row>
        <row r="593">
          <cell r="K593" t="str">
            <v>753-LUS</v>
          </cell>
        </row>
        <row r="594">
          <cell r="K594" t="str">
            <v>754-LUS</v>
          </cell>
        </row>
        <row r="595">
          <cell r="K595" t="str">
            <v>755-LUS</v>
          </cell>
        </row>
        <row r="596">
          <cell r="K596" t="str">
            <v>756-LMA</v>
          </cell>
        </row>
        <row r="597">
          <cell r="K597" t="str">
            <v>757-LUS</v>
          </cell>
        </row>
        <row r="598">
          <cell r="K598" t="str">
            <v>758-ZRO</v>
          </cell>
        </row>
        <row r="599">
          <cell r="K599" t="str">
            <v>759-LIC</v>
          </cell>
        </row>
        <row r="600">
          <cell r="K600" t="str">
            <v>760-TRO</v>
          </cell>
        </row>
        <row r="601">
          <cell r="K601" t="str">
            <v>761-LIC</v>
          </cell>
        </row>
        <row r="602">
          <cell r="K602" t="str">
            <v>763-TRO</v>
          </cell>
        </row>
        <row r="603">
          <cell r="K603" t="str">
            <v>764-LMG</v>
          </cell>
        </row>
        <row r="604">
          <cell r="K604" t="str">
            <v>766-ZRO</v>
          </cell>
        </row>
        <row r="605">
          <cell r="K605" t="str">
            <v>767-ZRO</v>
          </cell>
        </row>
        <row r="606">
          <cell r="K606" t="str">
            <v>769-LAP</v>
          </cell>
        </row>
        <row r="607">
          <cell r="K607" t="str">
            <v>770-LMA</v>
          </cell>
        </row>
        <row r="608">
          <cell r="K608" t="str">
            <v>771-ZRO</v>
          </cell>
        </row>
        <row r="609">
          <cell r="K609" t="str">
            <v>772-LAR</v>
          </cell>
        </row>
        <row r="610">
          <cell r="K610" t="str">
            <v>774-PST</v>
          </cell>
        </row>
        <row r="611">
          <cell r="K611" t="str">
            <v>775-LMA</v>
          </cell>
        </row>
        <row r="612">
          <cell r="K612" t="str">
            <v>777-ZRO</v>
          </cell>
        </row>
        <row r="613">
          <cell r="K613" t="str">
            <v>778-NSM</v>
          </cell>
        </row>
        <row r="614">
          <cell r="K614" t="str">
            <v>781-LUS</v>
          </cell>
        </row>
        <row r="615">
          <cell r="K615" t="str">
            <v>782-LUS</v>
          </cell>
        </row>
        <row r="616">
          <cell r="K616" t="str">
            <v>783-ZRO</v>
          </cell>
        </row>
        <row r="617">
          <cell r="K617" t="str">
            <v>784-JCB</v>
          </cell>
        </row>
        <row r="618">
          <cell r="K618" t="str">
            <v>784-JCB</v>
          </cell>
        </row>
        <row r="619">
          <cell r="K619" t="str">
            <v>785-JCB</v>
          </cell>
        </row>
        <row r="620">
          <cell r="K620" t="str">
            <v>789-LCO</v>
          </cell>
        </row>
        <row r="621">
          <cell r="K621" t="str">
            <v>792-LCO</v>
          </cell>
        </row>
        <row r="622">
          <cell r="K622" t="str">
            <v>793-LIC</v>
          </cell>
        </row>
        <row r="623">
          <cell r="K623" t="str">
            <v xml:space="preserve">794-ZAR </v>
          </cell>
        </row>
        <row r="624">
          <cell r="K624" t="str">
            <v>798-ZRO</v>
          </cell>
        </row>
        <row r="625">
          <cell r="K625" t="str">
            <v>799-ZRO</v>
          </cell>
        </row>
        <row r="626">
          <cell r="K626" t="str">
            <v>801-NPY</v>
          </cell>
        </row>
        <row r="627">
          <cell r="K627" t="str">
            <v>801-NPY</v>
          </cell>
        </row>
        <row r="628">
          <cell r="K628" t="str">
            <v>802-LUS</v>
          </cell>
        </row>
        <row r="629">
          <cell r="K629" t="str">
            <v>803-ZRO</v>
          </cell>
        </row>
        <row r="630">
          <cell r="K630" t="str">
            <v>804-ZRO</v>
          </cell>
        </row>
        <row r="631">
          <cell r="K631" t="str">
            <v>805-ZRO</v>
          </cell>
        </row>
        <row r="632">
          <cell r="K632" t="str">
            <v>806-PST</v>
          </cell>
        </row>
        <row r="633">
          <cell r="K633" t="str">
            <v>807-LMA</v>
          </cell>
        </row>
        <row r="634">
          <cell r="K634" t="str">
            <v>808-LUS</v>
          </cell>
        </row>
        <row r="635">
          <cell r="K635" t="str">
            <v>808-LUS</v>
          </cell>
        </row>
        <row r="636">
          <cell r="K636" t="str">
            <v>809-LUS</v>
          </cell>
        </row>
        <row r="637">
          <cell r="K637" t="str">
            <v>810-LNG</v>
          </cell>
        </row>
        <row r="638">
          <cell r="K638" t="str">
            <v>811-LMA</v>
          </cell>
        </row>
        <row r="639">
          <cell r="K639" t="str">
            <v>814-LMA</v>
          </cell>
        </row>
        <row r="640">
          <cell r="K640" t="str">
            <v>815-LIC</v>
          </cell>
        </row>
        <row r="641">
          <cell r="K641" t="str">
            <v xml:space="preserve">817-ZAR </v>
          </cell>
        </row>
        <row r="642">
          <cell r="K642" t="str">
            <v>817-TAG</v>
          </cell>
        </row>
        <row r="643">
          <cell r="K643" t="str">
            <v>818-LFC</v>
          </cell>
        </row>
        <row r="644">
          <cell r="K644" t="str">
            <v>819-LMA</v>
          </cell>
        </row>
        <row r="645">
          <cell r="K645" t="str">
            <v>820-NSM</v>
          </cell>
        </row>
        <row r="646">
          <cell r="K646" t="str">
            <v>822-LMA</v>
          </cell>
        </row>
        <row r="647">
          <cell r="K647" t="str">
            <v>823-NSM</v>
          </cell>
        </row>
        <row r="648">
          <cell r="K648" t="str">
            <v>825-NSM</v>
          </cell>
        </row>
        <row r="649">
          <cell r="K649" t="str">
            <v>826-ZRO</v>
          </cell>
        </row>
        <row r="650">
          <cell r="K650" t="str">
            <v>827-TRO</v>
          </cell>
        </row>
        <row r="651">
          <cell r="K651" t="str">
            <v>828-PST</v>
          </cell>
        </row>
        <row r="652">
          <cell r="K652" t="str">
            <v>829-TRO</v>
          </cell>
        </row>
        <row r="653">
          <cell r="K653" t="str">
            <v>830-LFC</v>
          </cell>
        </row>
        <row r="654">
          <cell r="K654" t="str">
            <v>831-TRO</v>
          </cell>
        </row>
        <row r="655">
          <cell r="K655" t="str">
            <v>832-LFC</v>
          </cell>
        </row>
        <row r="656">
          <cell r="K656" t="str">
            <v>833-JCB</v>
          </cell>
        </row>
        <row r="657">
          <cell r="K657" t="str">
            <v>834-TRO</v>
          </cell>
        </row>
        <row r="658">
          <cell r="K658" t="str">
            <v>835-LIC</v>
          </cell>
        </row>
        <row r="659">
          <cell r="K659" t="str">
            <v>836-LNG</v>
          </cell>
        </row>
        <row r="660">
          <cell r="K660" t="str">
            <v>837-LNG</v>
          </cell>
        </row>
        <row r="661">
          <cell r="K661" t="str">
            <v>840-PST</v>
          </cell>
        </row>
        <row r="662">
          <cell r="K662" t="str">
            <v>841-TRO</v>
          </cell>
        </row>
        <row r="663">
          <cell r="K663" t="str">
            <v>843-TRO</v>
          </cell>
        </row>
        <row r="664">
          <cell r="K664" t="str">
            <v>848-NPY</v>
          </cell>
        </row>
        <row r="665">
          <cell r="K665" t="str">
            <v>849-LRO</v>
          </cell>
        </row>
        <row r="666">
          <cell r="K666" t="str">
            <v>850-NPY</v>
          </cell>
        </row>
        <row r="667">
          <cell r="K667" t="str">
            <v>850-NPY</v>
          </cell>
        </row>
        <row r="668">
          <cell r="K668" t="str">
            <v>854-LAP</v>
          </cell>
        </row>
        <row r="669">
          <cell r="K669" t="str">
            <v>855-TRO</v>
          </cell>
        </row>
        <row r="670">
          <cell r="K670" t="str">
            <v>857-ZSU</v>
          </cell>
        </row>
        <row r="671">
          <cell r="K671" t="str">
            <v>858-TRO</v>
          </cell>
        </row>
        <row r="672">
          <cell r="K672" t="str">
            <v>859-LIC</v>
          </cell>
        </row>
        <row r="673">
          <cell r="K673" t="str">
            <v>860-PST</v>
          </cell>
        </row>
        <row r="674">
          <cell r="K674" t="str">
            <v>862-JCB</v>
          </cell>
        </row>
        <row r="675">
          <cell r="K675" t="str">
            <v>863-ZYU</v>
          </cell>
        </row>
        <row r="676">
          <cell r="K676" t="str">
            <v>864-ZYU</v>
          </cell>
        </row>
        <row r="677">
          <cell r="K677" t="str">
            <v>865-ZYU</v>
          </cell>
        </row>
        <row r="678">
          <cell r="K678" t="str">
            <v>866-ZYU</v>
          </cell>
        </row>
        <row r="679">
          <cell r="K679" t="str">
            <v>867-ZYU</v>
          </cell>
        </row>
        <row r="680">
          <cell r="K680" t="str">
            <v>868-PST</v>
          </cell>
        </row>
        <row r="681">
          <cell r="K681" t="str">
            <v>870-PST</v>
          </cell>
        </row>
        <row r="682">
          <cell r="K682" t="str">
            <v>871-PST</v>
          </cell>
        </row>
        <row r="683">
          <cell r="K683" t="str">
            <v>872-PST</v>
          </cell>
        </row>
        <row r="684">
          <cell r="K684" t="str">
            <v>873-PST</v>
          </cell>
        </row>
        <row r="685">
          <cell r="K685" t="str">
            <v>874-PST</v>
          </cell>
        </row>
        <row r="686">
          <cell r="K686" t="str">
            <v>875-PST</v>
          </cell>
        </row>
        <row r="687">
          <cell r="K687" t="str">
            <v>876-PST</v>
          </cell>
        </row>
        <row r="688">
          <cell r="K688" t="str">
            <v>878-PST</v>
          </cell>
        </row>
        <row r="689">
          <cell r="K689" t="str">
            <v>879-PST</v>
          </cell>
        </row>
        <row r="690">
          <cell r="K690" t="str">
            <v>880-PST</v>
          </cell>
        </row>
        <row r="691">
          <cell r="K691" t="str">
            <v>881-PST</v>
          </cell>
        </row>
        <row r="692">
          <cell r="K692" t="str">
            <v>882-PST</v>
          </cell>
        </row>
        <row r="693">
          <cell r="K693" t="str">
            <v>884-PST</v>
          </cell>
        </row>
        <row r="694">
          <cell r="K694" t="str">
            <v>885-PST</v>
          </cell>
        </row>
        <row r="695">
          <cell r="K695" t="str">
            <v>886-PST</v>
          </cell>
        </row>
        <row r="696">
          <cell r="K696" t="str">
            <v>887-PST</v>
          </cell>
        </row>
        <row r="697">
          <cell r="K697" t="str">
            <v>888-PST</v>
          </cell>
        </row>
        <row r="698">
          <cell r="K698" t="str">
            <v>889-PST</v>
          </cell>
        </row>
        <row r="699">
          <cell r="K699" t="str">
            <v>890-PST</v>
          </cell>
        </row>
        <row r="700">
          <cell r="K700" t="str">
            <v>892-LAP</v>
          </cell>
        </row>
        <row r="701">
          <cell r="K701" t="str">
            <v>893-LAP</v>
          </cell>
        </row>
        <row r="702">
          <cell r="K702" t="str">
            <v>894-LAP</v>
          </cell>
        </row>
        <row r="703">
          <cell r="K703" t="str">
            <v>895-LAP</v>
          </cell>
        </row>
        <row r="704">
          <cell r="K704" t="str">
            <v>896-LAP</v>
          </cell>
        </row>
        <row r="705">
          <cell r="K705" t="str">
            <v>897-LAP</v>
          </cell>
        </row>
        <row r="706">
          <cell r="K706" t="str">
            <v>898-PST</v>
          </cell>
        </row>
        <row r="707">
          <cell r="K707" t="str">
            <v>899-PST</v>
          </cell>
        </row>
        <row r="708">
          <cell r="K708" t="str">
            <v>900-PST</v>
          </cell>
        </row>
        <row r="709">
          <cell r="K709" t="str">
            <v>907-TRO</v>
          </cell>
        </row>
        <row r="710">
          <cell r="K710" t="str">
            <v>908-TRO</v>
          </cell>
        </row>
        <row r="711">
          <cell r="K711" t="str">
            <v>909-TRO</v>
          </cell>
        </row>
        <row r="712">
          <cell r="K712" t="str">
            <v>910-TRO</v>
          </cell>
        </row>
        <row r="713">
          <cell r="K713" t="str">
            <v>911-PST</v>
          </cell>
        </row>
        <row r="714">
          <cell r="K714" t="str">
            <v>912-ZAR</v>
          </cell>
        </row>
        <row r="715">
          <cell r="K715" t="str">
            <v>913-ZAR</v>
          </cell>
        </row>
        <row r="716">
          <cell r="K716" t="str">
            <v>914-ZAR</v>
          </cell>
        </row>
        <row r="717">
          <cell r="K717" t="str">
            <v>915-ZAR</v>
          </cell>
        </row>
        <row r="718">
          <cell r="K718" t="str">
            <v>917-ZAR</v>
          </cell>
        </row>
        <row r="719">
          <cell r="K719" t="str">
            <v>918-ZAR</v>
          </cell>
        </row>
        <row r="720">
          <cell r="K720" t="str">
            <v>919-ZAR</v>
          </cell>
        </row>
        <row r="721">
          <cell r="K721" t="str">
            <v>920-LCO</v>
          </cell>
        </row>
        <row r="722">
          <cell r="K722" t="str">
            <v>922-LCO</v>
          </cell>
        </row>
        <row r="723">
          <cell r="K723" t="str">
            <v>923-LCO</v>
          </cell>
        </row>
        <row r="724">
          <cell r="K724" t="str">
            <v>924-PST</v>
          </cell>
        </row>
        <row r="725">
          <cell r="K725" t="str">
            <v>925-LRO</v>
          </cell>
        </row>
        <row r="726">
          <cell r="K726" t="str">
            <v>926-LRO</v>
          </cell>
        </row>
        <row r="727">
          <cell r="K727" t="str">
            <v>929-LCO</v>
          </cell>
        </row>
        <row r="728">
          <cell r="K728" t="str">
            <v>931-TRO</v>
          </cell>
        </row>
        <row r="729">
          <cell r="K729" t="str">
            <v>932-TRO</v>
          </cell>
        </row>
        <row r="730">
          <cell r="K730" t="str">
            <v>933-TRO</v>
          </cell>
        </row>
        <row r="731">
          <cell r="K731" t="str">
            <v>934-TRO</v>
          </cell>
        </row>
        <row r="732">
          <cell r="K732" t="str">
            <v>935-LMA</v>
          </cell>
        </row>
        <row r="733">
          <cell r="K733" t="str">
            <v>936-PST</v>
          </cell>
        </row>
        <row r="734">
          <cell r="K734" t="str">
            <v>937-PST</v>
          </cell>
        </row>
        <row r="735">
          <cell r="K735" t="str">
            <v>938-PST</v>
          </cell>
        </row>
        <row r="736">
          <cell r="K736" t="str">
            <v>940-PST</v>
          </cell>
        </row>
        <row r="737">
          <cell r="K737" t="str">
            <v>941-PST</v>
          </cell>
        </row>
        <row r="738">
          <cell r="K738" t="str">
            <v>942-PST</v>
          </cell>
        </row>
        <row r="739">
          <cell r="K739" t="str">
            <v>944-PST</v>
          </cell>
        </row>
        <row r="740">
          <cell r="K740" t="str">
            <v>948-PST</v>
          </cell>
        </row>
        <row r="741">
          <cell r="K741" t="str">
            <v>949-PST</v>
          </cell>
        </row>
        <row r="742">
          <cell r="K742" t="str">
            <v>951-PST</v>
          </cell>
        </row>
        <row r="743">
          <cell r="K743" t="str">
            <v>955-PST</v>
          </cell>
        </row>
        <row r="744">
          <cell r="K744" t="str">
            <v>956-TRO</v>
          </cell>
        </row>
        <row r="745">
          <cell r="K745" t="str">
            <v>957-TRO</v>
          </cell>
        </row>
        <row r="746">
          <cell r="K746" t="str">
            <v>958-TRO</v>
          </cell>
        </row>
        <row r="747">
          <cell r="K747" t="str">
            <v>959-TRO</v>
          </cell>
        </row>
        <row r="748">
          <cell r="K748" t="str">
            <v>960-PST</v>
          </cell>
        </row>
        <row r="749">
          <cell r="K749" t="str">
            <v>961-PST</v>
          </cell>
        </row>
        <row r="750">
          <cell r="K750" t="str">
            <v>962-PST</v>
          </cell>
        </row>
        <row r="751">
          <cell r="K751" t="str">
            <v>964-ZAR</v>
          </cell>
        </row>
        <row r="752">
          <cell r="K752" t="str">
            <v>966-TRO</v>
          </cell>
        </row>
        <row r="753">
          <cell r="K753" t="str">
            <v>967-PST</v>
          </cell>
        </row>
        <row r="754">
          <cell r="K754" t="str">
            <v>968-PST</v>
          </cell>
        </row>
        <row r="755">
          <cell r="K755" t="str">
            <v>969-PST</v>
          </cell>
        </row>
        <row r="756">
          <cell r="K756" t="str">
            <v>972-LMA</v>
          </cell>
        </row>
        <row r="757">
          <cell r="K757" t="str">
            <v>974-LMA</v>
          </cell>
        </row>
        <row r="758">
          <cell r="K758" t="str">
            <v>979-PST</v>
          </cell>
        </row>
        <row r="759">
          <cell r="K759" t="str">
            <v>983-PST</v>
          </cell>
        </row>
        <row r="760">
          <cell r="K760" t="str">
            <v>984-PST</v>
          </cell>
        </row>
        <row r="761">
          <cell r="K761" t="str">
            <v>985-PST</v>
          </cell>
        </row>
        <row r="762">
          <cell r="K762" t="str">
            <v>986-PST</v>
          </cell>
        </row>
        <row r="763">
          <cell r="K763" t="str">
            <v>989-PST</v>
          </cell>
        </row>
        <row r="764">
          <cell r="K764" t="str">
            <v>990-TRO</v>
          </cell>
        </row>
        <row r="765">
          <cell r="K765" t="str">
            <v>991-ZSU</v>
          </cell>
        </row>
        <row r="766">
          <cell r="K766" t="str">
            <v>992-ZSU</v>
          </cell>
        </row>
        <row r="767">
          <cell r="K767" t="str">
            <v>993-ZSU</v>
          </cell>
        </row>
        <row r="768">
          <cell r="K768" t="str">
            <v>995-ZSU</v>
          </cell>
        </row>
        <row r="769">
          <cell r="K769" t="str">
            <v>996-ZSU</v>
          </cell>
        </row>
        <row r="770">
          <cell r="K770" t="str">
            <v>997-PST</v>
          </cell>
        </row>
        <row r="771">
          <cell r="K771" t="str">
            <v>999-LMA</v>
          </cell>
        </row>
        <row r="772">
          <cell r="K772" t="str">
            <v>1000-ZIQ</v>
          </cell>
        </row>
        <row r="773">
          <cell r="K773" t="str">
            <v>1001-ZIQ</v>
          </cell>
        </row>
        <row r="774">
          <cell r="K774" t="str">
            <v>1002-PST</v>
          </cell>
        </row>
        <row r="775">
          <cell r="K775" t="str">
            <v>1003-PST</v>
          </cell>
        </row>
        <row r="776">
          <cell r="K776" t="str">
            <v>1004-PST</v>
          </cell>
        </row>
        <row r="777">
          <cell r="K777" t="str">
            <v>1005-LMA</v>
          </cell>
        </row>
        <row r="778">
          <cell r="K778" t="str">
            <v>1006-LMA</v>
          </cell>
        </row>
        <row r="779">
          <cell r="K779" t="str">
            <v>1007-ZAR</v>
          </cell>
        </row>
        <row r="780">
          <cell r="K780" t="str">
            <v>1008-PST</v>
          </cell>
        </row>
        <row r="781">
          <cell r="K781" t="str">
            <v>1010-ZRO</v>
          </cell>
        </row>
        <row r="782">
          <cell r="K782" t="str">
            <v>1011-ZRO</v>
          </cell>
        </row>
        <row r="783">
          <cell r="K783" t="str">
            <v>1012-ZAR</v>
          </cell>
        </row>
        <row r="784">
          <cell r="K784" t="str">
            <v>1013-ZAR</v>
          </cell>
        </row>
        <row r="785">
          <cell r="K785" t="str">
            <v>1017-PST</v>
          </cell>
        </row>
        <row r="786">
          <cell r="K786" t="str">
            <v>1018-ZAR</v>
          </cell>
        </row>
        <row r="787">
          <cell r="K787" t="str">
            <v>1019-LNC</v>
          </cell>
        </row>
      </sheetData>
      <sheetData sheetId="6">
        <row r="6">
          <cell r="B6">
            <v>1</v>
          </cell>
          <cell r="E6">
            <v>1</v>
          </cell>
          <cell r="H6">
            <v>1</v>
          </cell>
          <cell r="K6">
            <v>1</v>
          </cell>
        </row>
        <row r="7">
          <cell r="B7">
            <v>2</v>
          </cell>
          <cell r="E7">
            <v>2</v>
          </cell>
          <cell r="H7">
            <v>2</v>
          </cell>
          <cell r="K7">
            <v>2</v>
          </cell>
        </row>
        <row r="8">
          <cell r="B8">
            <v>3</v>
          </cell>
          <cell r="E8">
            <v>3</v>
          </cell>
          <cell r="H8">
            <v>3</v>
          </cell>
          <cell r="K8">
            <v>3</v>
          </cell>
        </row>
        <row r="9">
          <cell r="B9">
            <v>4</v>
          </cell>
          <cell r="E9">
            <v>4</v>
          </cell>
          <cell r="H9">
            <v>4</v>
          </cell>
          <cell r="K9">
            <v>4</v>
          </cell>
        </row>
        <row r="10">
          <cell r="B10">
            <v>5</v>
          </cell>
          <cell r="E10">
            <v>5</v>
          </cell>
          <cell r="H10">
            <v>5</v>
          </cell>
          <cell r="K10">
            <v>5</v>
          </cell>
        </row>
        <row r="11">
          <cell r="B11">
            <v>6</v>
          </cell>
          <cell r="E11">
            <v>6</v>
          </cell>
          <cell r="H11">
            <v>6</v>
          </cell>
          <cell r="K11">
            <v>6</v>
          </cell>
        </row>
        <row r="12">
          <cell r="B12">
            <v>7</v>
          </cell>
          <cell r="E12">
            <v>7</v>
          </cell>
          <cell r="H12">
            <v>7</v>
          </cell>
          <cell r="K12">
            <v>7</v>
          </cell>
        </row>
        <row r="13">
          <cell r="B13">
            <v>8</v>
          </cell>
          <cell r="E13">
            <v>8</v>
          </cell>
          <cell r="H13">
            <v>8</v>
          </cell>
          <cell r="K13">
            <v>8</v>
          </cell>
        </row>
        <row r="14">
          <cell r="B14">
            <v>9</v>
          </cell>
          <cell r="E14">
            <v>9</v>
          </cell>
          <cell r="H14">
            <v>9</v>
          </cell>
          <cell r="K14">
            <v>9</v>
          </cell>
        </row>
        <row r="15">
          <cell r="B15">
            <v>10</v>
          </cell>
          <cell r="E15">
            <v>10</v>
          </cell>
          <cell r="H15">
            <v>10</v>
          </cell>
          <cell r="K15">
            <v>10</v>
          </cell>
        </row>
        <row r="16">
          <cell r="B16">
            <v>11</v>
          </cell>
          <cell r="E16">
            <v>11</v>
          </cell>
          <cell r="H16">
            <v>11</v>
          </cell>
          <cell r="K16">
            <v>11</v>
          </cell>
        </row>
        <row r="17">
          <cell r="B17">
            <v>12</v>
          </cell>
          <cell r="E17">
            <v>12</v>
          </cell>
          <cell r="H17">
            <v>12</v>
          </cell>
          <cell r="K17">
            <v>12</v>
          </cell>
        </row>
        <row r="18">
          <cell r="B18">
            <v>13</v>
          </cell>
          <cell r="E18">
            <v>13</v>
          </cell>
          <cell r="H18">
            <v>13</v>
          </cell>
          <cell r="K18">
            <v>13</v>
          </cell>
        </row>
        <row r="19">
          <cell r="B19">
            <v>14</v>
          </cell>
          <cell r="E19">
            <v>14</v>
          </cell>
          <cell r="H19">
            <v>14</v>
          </cell>
          <cell r="K19">
            <v>14</v>
          </cell>
        </row>
        <row r="20">
          <cell r="B20">
            <v>15</v>
          </cell>
          <cell r="E20">
            <v>15</v>
          </cell>
          <cell r="H20">
            <v>15</v>
          </cell>
          <cell r="K20">
            <v>15</v>
          </cell>
        </row>
        <row r="21">
          <cell r="B21">
            <v>16</v>
          </cell>
          <cell r="E21">
            <v>16</v>
          </cell>
          <cell r="H21">
            <v>16</v>
          </cell>
          <cell r="K21">
            <v>16</v>
          </cell>
        </row>
        <row r="22">
          <cell r="B22">
            <v>17</v>
          </cell>
          <cell r="E22">
            <v>17</v>
          </cell>
          <cell r="H22">
            <v>17</v>
          </cell>
          <cell r="K22">
            <v>17</v>
          </cell>
        </row>
        <row r="23">
          <cell r="B23">
            <v>18</v>
          </cell>
          <cell r="E23">
            <v>18</v>
          </cell>
          <cell r="H23">
            <v>18</v>
          </cell>
          <cell r="K23">
            <v>18</v>
          </cell>
        </row>
        <row r="24">
          <cell r="B24">
            <v>19</v>
          </cell>
          <cell r="E24">
            <v>19</v>
          </cell>
          <cell r="H24">
            <v>19</v>
          </cell>
          <cell r="K24">
            <v>19</v>
          </cell>
        </row>
        <row r="25">
          <cell r="B25">
            <v>20</v>
          </cell>
          <cell r="E25">
            <v>20</v>
          </cell>
          <cell r="H25">
            <v>20</v>
          </cell>
          <cell r="K25">
            <v>20</v>
          </cell>
        </row>
        <row r="26">
          <cell r="B26">
            <v>21</v>
          </cell>
          <cell r="E26">
            <v>21</v>
          </cell>
          <cell r="H26">
            <v>21</v>
          </cell>
          <cell r="K26">
            <v>21</v>
          </cell>
        </row>
        <row r="27">
          <cell r="B27">
            <v>22</v>
          </cell>
          <cell r="E27">
            <v>22</v>
          </cell>
          <cell r="H27">
            <v>22</v>
          </cell>
          <cell r="K27">
            <v>22</v>
          </cell>
        </row>
        <row r="28">
          <cell r="B28">
            <v>23</v>
          </cell>
          <cell r="E28">
            <v>23</v>
          </cell>
          <cell r="H28">
            <v>23</v>
          </cell>
          <cell r="K28">
            <v>23</v>
          </cell>
        </row>
        <row r="29">
          <cell r="B29">
            <v>24</v>
          </cell>
          <cell r="E29">
            <v>24</v>
          </cell>
          <cell r="H29">
            <v>24</v>
          </cell>
          <cell r="K29">
            <v>24</v>
          </cell>
        </row>
        <row r="30">
          <cell r="B30">
            <v>25</v>
          </cell>
          <cell r="E30">
            <v>25</v>
          </cell>
          <cell r="H30">
            <v>25</v>
          </cell>
          <cell r="K30">
            <v>25</v>
          </cell>
        </row>
        <row r="31">
          <cell r="B31">
            <v>26</v>
          </cell>
          <cell r="E31">
            <v>26</v>
          </cell>
          <cell r="H31">
            <v>26</v>
          </cell>
          <cell r="K31">
            <v>26</v>
          </cell>
        </row>
        <row r="32">
          <cell r="B32">
            <v>27</v>
          </cell>
          <cell r="E32">
            <v>27</v>
          </cell>
          <cell r="H32">
            <v>27</v>
          </cell>
          <cell r="K32">
            <v>27</v>
          </cell>
        </row>
        <row r="33">
          <cell r="B33">
            <v>28</v>
          </cell>
          <cell r="E33">
            <v>28</v>
          </cell>
          <cell r="H33">
            <v>28</v>
          </cell>
          <cell r="K33">
            <v>28</v>
          </cell>
        </row>
        <row r="34">
          <cell r="B34">
            <v>29</v>
          </cell>
          <cell r="E34">
            <v>29</v>
          </cell>
          <cell r="H34">
            <v>29</v>
          </cell>
          <cell r="K34">
            <v>29</v>
          </cell>
        </row>
        <row r="35">
          <cell r="B35">
            <v>30</v>
          </cell>
          <cell r="E35">
            <v>30</v>
          </cell>
          <cell r="H35">
            <v>30</v>
          </cell>
          <cell r="K35">
            <v>30</v>
          </cell>
        </row>
        <row r="36">
          <cell r="B36">
            <v>31</v>
          </cell>
          <cell r="E36">
            <v>31</v>
          </cell>
          <cell r="H36">
            <v>31</v>
          </cell>
          <cell r="K36">
            <v>31</v>
          </cell>
        </row>
        <row r="37">
          <cell r="B37">
            <v>32</v>
          </cell>
          <cell r="E37">
            <v>32</v>
          </cell>
          <cell r="H37">
            <v>32</v>
          </cell>
          <cell r="K37">
            <v>32</v>
          </cell>
        </row>
        <row r="38">
          <cell r="B38">
            <v>33</v>
          </cell>
          <cell r="E38">
            <v>33</v>
          </cell>
          <cell r="H38">
            <v>33</v>
          </cell>
          <cell r="K38">
            <v>33</v>
          </cell>
        </row>
        <row r="39">
          <cell r="B39">
            <v>34</v>
          </cell>
          <cell r="E39">
            <v>34</v>
          </cell>
          <cell r="H39">
            <v>34</v>
          </cell>
          <cell r="K39">
            <v>34</v>
          </cell>
        </row>
        <row r="40">
          <cell r="B40">
            <v>35</v>
          </cell>
          <cell r="E40">
            <v>35</v>
          </cell>
          <cell r="H40">
            <v>35</v>
          </cell>
          <cell r="K40">
            <v>35</v>
          </cell>
        </row>
        <row r="41">
          <cell r="B41">
            <v>36</v>
          </cell>
          <cell r="E41">
            <v>36</v>
          </cell>
          <cell r="H41">
            <v>36</v>
          </cell>
          <cell r="K41">
            <v>36</v>
          </cell>
        </row>
        <row r="42">
          <cell r="B42">
            <v>37</v>
          </cell>
          <cell r="E42">
            <v>37</v>
          </cell>
          <cell r="H42">
            <v>37</v>
          </cell>
          <cell r="K42">
            <v>37</v>
          </cell>
        </row>
        <row r="43">
          <cell r="B43">
            <v>38</v>
          </cell>
          <cell r="E43">
            <v>38</v>
          </cell>
          <cell r="H43">
            <v>38</v>
          </cell>
          <cell r="K43">
            <v>38</v>
          </cell>
        </row>
        <row r="44">
          <cell r="B44">
            <v>39</v>
          </cell>
          <cell r="E44">
            <v>39</v>
          </cell>
          <cell r="H44">
            <v>39</v>
          </cell>
          <cell r="K44">
            <v>39</v>
          </cell>
        </row>
        <row r="45">
          <cell r="B45">
            <v>40</v>
          </cell>
          <cell r="E45">
            <v>40</v>
          </cell>
          <cell r="H45">
            <v>40</v>
          </cell>
          <cell r="K45">
            <v>40</v>
          </cell>
        </row>
        <row r="46">
          <cell r="B46">
            <v>41</v>
          </cell>
          <cell r="E46">
            <v>41</v>
          </cell>
          <cell r="H46">
            <v>41</v>
          </cell>
        </row>
        <row r="47">
          <cell r="B47">
            <v>42</v>
          </cell>
          <cell r="E47">
            <v>42</v>
          </cell>
          <cell r="H47">
            <v>42</v>
          </cell>
        </row>
        <row r="48">
          <cell r="B48">
            <v>43</v>
          </cell>
          <cell r="E48">
            <v>43</v>
          </cell>
          <cell r="H48">
            <v>43</v>
          </cell>
        </row>
        <row r="49">
          <cell r="B49">
            <v>44</v>
          </cell>
          <cell r="E49">
            <v>44</v>
          </cell>
          <cell r="H49">
            <v>44</v>
          </cell>
        </row>
        <row r="50">
          <cell r="B50">
            <v>45</v>
          </cell>
          <cell r="E50">
            <v>45</v>
          </cell>
          <cell r="H50">
            <v>45</v>
          </cell>
        </row>
        <row r="51">
          <cell r="B51">
            <v>46</v>
          </cell>
          <cell r="E51">
            <v>46</v>
          </cell>
          <cell r="H51">
            <v>46</v>
          </cell>
        </row>
        <row r="52">
          <cell r="B52">
            <v>47</v>
          </cell>
          <cell r="E52">
            <v>47</v>
          </cell>
          <cell r="H52">
            <v>47</v>
          </cell>
        </row>
        <row r="53">
          <cell r="B53">
            <v>48</v>
          </cell>
          <cell r="E53">
            <v>48</v>
          </cell>
          <cell r="H53">
            <v>48</v>
          </cell>
        </row>
        <row r="54">
          <cell r="B54">
            <v>49</v>
          </cell>
          <cell r="E54">
            <v>49</v>
          </cell>
          <cell r="H54">
            <v>49</v>
          </cell>
        </row>
        <row r="55">
          <cell r="B55">
            <v>50</v>
          </cell>
          <cell r="E55">
            <v>50</v>
          </cell>
          <cell r="H55">
            <v>50</v>
          </cell>
        </row>
        <row r="56">
          <cell r="B56">
            <v>51</v>
          </cell>
          <cell r="E56">
            <v>51</v>
          </cell>
          <cell r="H56">
            <v>51</v>
          </cell>
        </row>
        <row r="57">
          <cell r="B57">
            <v>52</v>
          </cell>
          <cell r="E57">
            <v>52</v>
          </cell>
          <cell r="H57">
            <v>52</v>
          </cell>
        </row>
        <row r="58">
          <cell r="B58">
            <v>53</v>
          </cell>
          <cell r="E58">
            <v>53</v>
          </cell>
          <cell r="H58">
            <v>53</v>
          </cell>
        </row>
        <row r="59">
          <cell r="B59">
            <v>54</v>
          </cell>
          <cell r="E59">
            <v>54</v>
          </cell>
          <cell r="H59">
            <v>54</v>
          </cell>
        </row>
        <row r="60">
          <cell r="B60">
            <v>55</v>
          </cell>
          <cell r="E60">
            <v>55</v>
          </cell>
          <cell r="H60">
            <v>55</v>
          </cell>
        </row>
        <row r="61">
          <cell r="B61">
            <v>56</v>
          </cell>
          <cell r="E61">
            <v>56</v>
          </cell>
          <cell r="H61">
            <v>56</v>
          </cell>
        </row>
        <row r="62">
          <cell r="B62">
            <v>57</v>
          </cell>
          <cell r="E62">
            <v>57</v>
          </cell>
          <cell r="H62">
            <v>57</v>
          </cell>
        </row>
        <row r="63">
          <cell r="B63">
            <v>58</v>
          </cell>
          <cell r="E63">
            <v>58</v>
          </cell>
          <cell r="H63">
            <v>58</v>
          </cell>
        </row>
        <row r="64">
          <cell r="B64">
            <v>59</v>
          </cell>
          <cell r="E64">
            <v>59</v>
          </cell>
          <cell r="H64">
            <v>59</v>
          </cell>
        </row>
        <row r="65">
          <cell r="B65">
            <v>60</v>
          </cell>
          <cell r="E65">
            <v>60</v>
          </cell>
          <cell r="H65">
            <v>60</v>
          </cell>
        </row>
        <row r="66">
          <cell r="B66">
            <v>61</v>
          </cell>
          <cell r="E66">
            <v>61</v>
          </cell>
          <cell r="H66">
            <v>61</v>
          </cell>
        </row>
        <row r="67">
          <cell r="B67">
            <v>62</v>
          </cell>
          <cell r="E67">
            <v>62</v>
          </cell>
          <cell r="H67">
            <v>62</v>
          </cell>
        </row>
        <row r="68">
          <cell r="B68">
            <v>63</v>
          </cell>
          <cell r="E68">
            <v>63</v>
          </cell>
          <cell r="H68">
            <v>63</v>
          </cell>
        </row>
        <row r="69">
          <cell r="B69">
            <v>64</v>
          </cell>
          <cell r="E69">
            <v>64</v>
          </cell>
          <cell r="H69">
            <v>64</v>
          </cell>
        </row>
        <row r="70">
          <cell r="B70">
            <v>65</v>
          </cell>
          <cell r="E70">
            <v>65</v>
          </cell>
          <cell r="H70">
            <v>65</v>
          </cell>
        </row>
        <row r="71">
          <cell r="B71">
            <v>66</v>
          </cell>
          <cell r="E71">
            <v>66</v>
          </cell>
          <cell r="H71">
            <v>66</v>
          </cell>
        </row>
        <row r="72">
          <cell r="B72">
            <v>67</v>
          </cell>
          <cell r="E72">
            <v>67</v>
          </cell>
          <cell r="H72">
            <v>67</v>
          </cell>
        </row>
        <row r="73">
          <cell r="B73">
            <v>68</v>
          </cell>
          <cell r="E73">
            <v>68</v>
          </cell>
          <cell r="H73">
            <v>68</v>
          </cell>
        </row>
        <row r="74">
          <cell r="B74">
            <v>69</v>
          </cell>
          <cell r="E74">
            <v>69</v>
          </cell>
          <cell r="H74">
            <v>69</v>
          </cell>
        </row>
        <row r="75">
          <cell r="B75">
            <v>70</v>
          </cell>
          <cell r="E75">
            <v>70</v>
          </cell>
          <cell r="H75">
            <v>70</v>
          </cell>
        </row>
        <row r="76">
          <cell r="B76">
            <v>71</v>
          </cell>
          <cell r="E76">
            <v>71</v>
          </cell>
          <cell r="H76">
            <v>71</v>
          </cell>
        </row>
        <row r="77">
          <cell r="B77">
            <v>72</v>
          </cell>
          <cell r="E77">
            <v>72</v>
          </cell>
          <cell r="H77">
            <v>72</v>
          </cell>
        </row>
        <row r="78">
          <cell r="B78">
            <v>73</v>
          </cell>
          <cell r="E78">
            <v>73</v>
          </cell>
          <cell r="H78">
            <v>73</v>
          </cell>
        </row>
        <row r="79">
          <cell r="B79">
            <v>74</v>
          </cell>
          <cell r="E79">
            <v>74</v>
          </cell>
          <cell r="H79">
            <v>74</v>
          </cell>
        </row>
        <row r="80">
          <cell r="B80">
            <v>75</v>
          </cell>
          <cell r="E80">
            <v>75</v>
          </cell>
          <cell r="H80">
            <v>75</v>
          </cell>
        </row>
        <row r="81">
          <cell r="B81">
            <v>76</v>
          </cell>
          <cell r="E81">
            <v>76</v>
          </cell>
          <cell r="H81">
            <v>76</v>
          </cell>
        </row>
        <row r="82">
          <cell r="B82">
            <v>77</v>
          </cell>
          <cell r="E82">
            <v>77</v>
          </cell>
          <cell r="H82">
            <v>77</v>
          </cell>
        </row>
        <row r="83">
          <cell r="B83">
            <v>78</v>
          </cell>
          <cell r="E83">
            <v>78</v>
          </cell>
          <cell r="H83">
            <v>78</v>
          </cell>
        </row>
        <row r="84">
          <cell r="B84">
            <v>79</v>
          </cell>
          <cell r="E84">
            <v>79</v>
          </cell>
          <cell r="H84">
            <v>79</v>
          </cell>
        </row>
        <row r="85">
          <cell r="B85">
            <v>80</v>
          </cell>
          <cell r="E85">
            <v>80</v>
          </cell>
          <cell r="H85">
            <v>80</v>
          </cell>
        </row>
        <row r="86">
          <cell r="B86">
            <v>81</v>
          </cell>
          <cell r="E86">
            <v>81</v>
          </cell>
          <cell r="H86">
            <v>81</v>
          </cell>
        </row>
        <row r="87">
          <cell r="E87">
            <v>82</v>
          </cell>
          <cell r="H87">
            <v>82</v>
          </cell>
        </row>
        <row r="88">
          <cell r="E88">
            <v>83</v>
          </cell>
          <cell r="H88">
            <v>83</v>
          </cell>
        </row>
        <row r="89">
          <cell r="E89">
            <v>84</v>
          </cell>
          <cell r="H89">
            <v>84</v>
          </cell>
        </row>
        <row r="90">
          <cell r="E90">
            <v>85</v>
          </cell>
          <cell r="H90">
            <v>85</v>
          </cell>
        </row>
        <row r="91">
          <cell r="E91">
            <v>86</v>
          </cell>
          <cell r="H91">
            <v>86</v>
          </cell>
        </row>
        <row r="92">
          <cell r="E92">
            <v>87</v>
          </cell>
          <cell r="H92">
            <v>87</v>
          </cell>
        </row>
        <row r="93">
          <cell r="E93">
            <v>88</v>
          </cell>
          <cell r="H93">
            <v>88</v>
          </cell>
        </row>
        <row r="94">
          <cell r="E94">
            <v>89</v>
          </cell>
          <cell r="H94">
            <v>89</v>
          </cell>
        </row>
        <row r="95">
          <cell r="E95">
            <v>90</v>
          </cell>
          <cell r="H95">
            <v>90</v>
          </cell>
        </row>
        <row r="96">
          <cell r="E96">
            <v>91</v>
          </cell>
          <cell r="H96">
            <v>91</v>
          </cell>
        </row>
        <row r="97">
          <cell r="E97">
            <v>92</v>
          </cell>
        </row>
        <row r="98">
          <cell r="E98">
            <v>93</v>
          </cell>
        </row>
        <row r="99">
          <cell r="E99">
            <v>94</v>
          </cell>
        </row>
        <row r="100">
          <cell r="E100">
            <v>95</v>
          </cell>
        </row>
        <row r="101">
          <cell r="E101">
            <v>96</v>
          </cell>
        </row>
      </sheetData>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osane Birck" refreshedDate="42649.68810752315" createdVersion="5" refreshedVersion="5" minRefreshableVersion="3" recordCount="4">
  <cacheSource type="worksheet">
    <worksheetSource ref="A4:X8" sheet="Resultado Mensal"/>
  </cacheSource>
  <cacheFields count="23">
    <cacheField name="Supervisor" numFmtId="0">
      <sharedItems count="4">
        <s v="Pedrinho"/>
        <s v="Zezinho"/>
        <s v="João"/>
        <s v="-"/>
      </sharedItems>
    </cacheField>
    <cacheField name="Coord. Resp." numFmtId="0">
      <sharedItems count="1">
        <s v="Matheus"/>
      </sharedItems>
    </cacheField>
    <cacheField name="TST Avaliador" numFmtId="0">
      <sharedItems/>
    </cacheField>
    <cacheField name="Coord. Avaliador" numFmtId="0">
      <sharedItems/>
    </cacheField>
    <cacheField name="Item 1" numFmtId="0">
      <sharedItems containsSemiMixedTypes="0" containsString="0" containsNumber="1" containsInteger="1" minValue="4" maxValue="10"/>
    </cacheField>
    <cacheField name="Item 2" numFmtId="0">
      <sharedItems containsSemiMixedTypes="0" containsString="0" containsNumber="1" containsInteger="1" minValue="0" maxValue="10"/>
    </cacheField>
    <cacheField name="Item 3" numFmtId="0">
      <sharedItems containsSemiMixedTypes="0" containsString="0" containsNumber="1" containsInteger="1" minValue="0" maxValue="10"/>
    </cacheField>
    <cacheField name="Item 4" numFmtId="0">
      <sharedItems containsSemiMixedTypes="0" containsString="0" containsNumber="1" containsInteger="1" minValue="8" maxValue="10"/>
    </cacheField>
    <cacheField name="Item 5" numFmtId="0">
      <sharedItems containsMixedTypes="1" containsNumber="1" containsInteger="1" minValue="4" maxValue="6"/>
    </cacheField>
    <cacheField name="Item 6" numFmtId="0">
      <sharedItems containsMixedTypes="1" containsNumber="1" containsInteger="1" minValue="7" maxValue="7"/>
    </cacheField>
    <cacheField name="Item 7" numFmtId="0">
      <sharedItems containsMixedTypes="1" containsNumber="1" containsInteger="1" minValue="0" maxValue="10"/>
    </cacheField>
    <cacheField name="Item 8" numFmtId="0">
      <sharedItems containsMixedTypes="1" containsNumber="1" containsInteger="1" minValue="3" maxValue="3"/>
    </cacheField>
    <cacheField name="Item 9" numFmtId="0">
      <sharedItems containsMixedTypes="1" containsNumber="1" containsInteger="1" minValue="6" maxValue="6"/>
    </cacheField>
    <cacheField name="Item 10" numFmtId="0">
      <sharedItems containsMixedTypes="1" containsNumber="1" containsInteger="1" minValue="9" maxValue="9"/>
    </cacheField>
    <cacheField name="Item 11" numFmtId="0">
      <sharedItems containsMixedTypes="1" containsNumber="1" containsInteger="1" minValue="3" maxValue="10"/>
    </cacheField>
    <cacheField name="Item 12" numFmtId="0">
      <sharedItems containsMixedTypes="1" containsNumber="1" containsInteger="1" minValue="5" maxValue="8"/>
    </cacheField>
    <cacheField name="Item 13" numFmtId="0">
      <sharedItems containsMixedTypes="1" containsNumber="1" containsInteger="1" minValue="9" maxValue="9"/>
    </cacheField>
    <cacheField name="Item 14" numFmtId="0">
      <sharedItems containsMixedTypes="1" containsNumber="1" containsInteger="1" minValue="10" maxValue="10"/>
    </cacheField>
    <cacheField name="Item 15" numFmtId="0">
      <sharedItems containsMixedTypes="1" containsNumber="1" containsInteger="1" minValue="10" maxValue="10"/>
    </cacheField>
    <cacheField name="Item 16" numFmtId="0">
      <sharedItems containsMixedTypes="1" containsNumber="1" containsInteger="1" minValue="10" maxValue="10"/>
    </cacheField>
    <cacheField name="PP" numFmtId="0">
      <sharedItems containsSemiMixedTypes="0" containsString="0" containsNumber="1" containsInteger="1" minValue="40" maxValue="160"/>
    </cacheField>
    <cacheField name="PO" numFmtId="0">
      <sharedItems containsSemiMixedTypes="0" containsString="0" containsNumber="1" containsInteger="1" minValue="21" maxValue="119"/>
    </cacheField>
    <cacheField name="Pontuação" numFmtId="2">
      <sharedItems containsSemiMixedTypes="0" containsString="0" containsNumber="1" minValue="0.52500000000000002" maxValue="0.743750000000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
  <r>
    <x v="0"/>
    <x v="0"/>
    <s v="Zeca"/>
    <s v="-"/>
    <n v="4"/>
    <n v="10"/>
    <n v="10"/>
    <n v="8"/>
    <n v="4"/>
    <n v="7"/>
    <n v="0"/>
    <n v="3"/>
    <n v="6"/>
    <n v="9"/>
    <n v="3"/>
    <n v="5"/>
    <n v="9"/>
    <n v="10"/>
    <n v="10"/>
    <n v="10"/>
    <n v="160"/>
    <n v="108"/>
    <n v="0.67500000000000004"/>
  </r>
  <r>
    <x v="1"/>
    <x v="0"/>
    <s v="Elias"/>
    <s v="-"/>
    <n v="10"/>
    <n v="10"/>
    <n v="0"/>
    <n v="8"/>
    <n v="6"/>
    <n v="7"/>
    <n v="10"/>
    <n v="3"/>
    <n v="6"/>
    <n v="9"/>
    <n v="3"/>
    <n v="8"/>
    <n v="9"/>
    <n v="10"/>
    <n v="10"/>
    <n v="10"/>
    <n v="160"/>
    <n v="119"/>
    <n v="0.74375000000000002"/>
  </r>
  <r>
    <x v="2"/>
    <x v="0"/>
    <s v="Marcio"/>
    <s v="-"/>
    <n v="6"/>
    <n v="0"/>
    <n v="10"/>
    <n v="8"/>
    <n v="4"/>
    <n v="7"/>
    <n v="0"/>
    <n v="3"/>
    <n v="6"/>
    <n v="9"/>
    <n v="10"/>
    <n v="5"/>
    <n v="9"/>
    <n v="10"/>
    <n v="10"/>
    <n v="10"/>
    <n v="160"/>
    <n v="107"/>
    <n v="0.66874999999999996"/>
  </r>
  <r>
    <x v="3"/>
    <x v="0"/>
    <s v="-"/>
    <s v="José"/>
    <n v="4"/>
    <n v="5"/>
    <n v="2"/>
    <n v="10"/>
    <s v="NA"/>
    <s v="NA"/>
    <s v="NA"/>
    <s v="NA"/>
    <s v="NA"/>
    <s v="NA"/>
    <s v="NA"/>
    <s v="NA"/>
    <s v="NA"/>
    <s v="NA"/>
    <s v="NA"/>
    <s v="NA"/>
    <n v="40"/>
    <n v="21"/>
    <n v="0.525000000000000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5"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4:C20" firstHeaderRow="0" firstDataRow="1" firstDataCol="1"/>
  <pivotFields count="23">
    <pivotField axis="axisRow" showAll="0">
      <items count="5">
        <item x="3"/>
        <item x="2"/>
        <item x="0"/>
        <item x="1"/>
        <item t="default"/>
      </items>
    </pivotField>
    <pivotField axis="axisRow"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numFmtId="2" showAll="0"/>
  </pivotFields>
  <rowFields count="2">
    <field x="1"/>
    <field x="0"/>
  </rowFields>
  <rowItems count="6">
    <i>
      <x/>
    </i>
    <i r="1">
      <x/>
    </i>
    <i r="1">
      <x v="1"/>
    </i>
    <i r="1">
      <x v="2"/>
    </i>
    <i r="1">
      <x v="3"/>
    </i>
    <i t="grand">
      <x/>
    </i>
  </rowItems>
  <colFields count="1">
    <field x="-2"/>
  </colFields>
  <colItems count="2">
    <i>
      <x/>
    </i>
    <i i="1">
      <x v="1"/>
    </i>
  </colItems>
  <dataFields count="2">
    <dataField name="Soma de PP" fld="20" baseField="0" baseItem="0"/>
    <dataField name="Soma de PO" fld="2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tabSelected="1" zoomScale="90" zoomScaleNormal="90" zoomScaleSheetLayoutView="73" workbookViewId="0">
      <pane xSplit="8" ySplit="6" topLeftCell="I7" activePane="bottomRight" state="frozen"/>
      <selection pane="topRight" activeCell="I1" sqref="I1"/>
      <selection pane="bottomLeft" activeCell="A7" sqref="A7"/>
      <selection pane="bottomRight" activeCell="P8" sqref="P8:W8"/>
    </sheetView>
  </sheetViews>
  <sheetFormatPr defaultColWidth="6.5703125" defaultRowHeight="12.75" x14ac:dyDescent="0.2"/>
  <cols>
    <col min="1" max="1" width="1.7109375" customWidth="1"/>
    <col min="2" max="2" width="5.42578125" style="149" customWidth="1"/>
    <col min="3" max="4" width="5.7109375" style="2" customWidth="1"/>
    <col min="5" max="6" width="5.7109375" style="3" customWidth="1"/>
    <col min="7" max="7" width="0.42578125" hidden="1" customWidth="1"/>
    <col min="8" max="8" width="1.140625" hidden="1" customWidth="1"/>
    <col min="9" max="10" width="5.7109375" customWidth="1"/>
    <col min="11" max="11" width="6.85546875" customWidth="1"/>
    <col min="12" max="12" width="0.42578125" customWidth="1"/>
    <col min="13" max="13" width="5.7109375" customWidth="1"/>
    <col min="14" max="14" width="4.140625" customWidth="1"/>
    <col min="15" max="15" width="1.5703125" customWidth="1"/>
    <col min="16" max="20" width="5.7109375" customWidth="1"/>
    <col min="21" max="21" width="6.7109375" customWidth="1"/>
    <col min="22" max="22" width="5.7109375" customWidth="1"/>
    <col min="23" max="23" width="21.85546875" customWidth="1"/>
    <col min="24" max="24" width="71.28515625" style="188" customWidth="1"/>
    <col min="25" max="25" width="1.42578125" customWidth="1"/>
    <col min="26" max="26" width="87.5703125" style="173" customWidth="1"/>
  </cols>
  <sheetData>
    <row r="1" spans="1:26" ht="36" customHeight="1" x14ac:dyDescent="0.2">
      <c r="A1" s="1"/>
      <c r="B1" s="219" t="s">
        <v>232</v>
      </c>
      <c r="C1" s="219"/>
      <c r="D1" s="219"/>
      <c r="E1" s="219"/>
      <c r="F1" s="219"/>
      <c r="G1" s="219"/>
      <c r="H1" s="219"/>
      <c r="I1" s="219"/>
      <c r="J1" s="219"/>
      <c r="K1" s="219"/>
      <c r="L1" s="219"/>
      <c r="M1" s="219"/>
      <c r="N1" s="219"/>
      <c r="O1" s="219"/>
      <c r="P1" s="219"/>
      <c r="Q1" s="219"/>
      <c r="R1" s="219"/>
      <c r="S1" s="219"/>
      <c r="T1" s="219"/>
      <c r="U1" s="219"/>
      <c r="V1" s="219"/>
      <c r="W1" s="219"/>
      <c r="X1" s="219"/>
    </row>
    <row r="2" spans="1:26" s="153" customFormat="1" ht="18.75" customHeight="1" x14ac:dyDescent="0.2">
      <c r="B2" s="289" t="s">
        <v>204</v>
      </c>
      <c r="C2" s="289"/>
      <c r="D2" s="289"/>
      <c r="E2" s="289"/>
      <c r="F2" s="289"/>
      <c r="G2" s="289"/>
      <c r="H2" s="289"/>
      <c r="I2" s="289"/>
      <c r="J2" s="289"/>
      <c r="K2" s="289"/>
      <c r="L2" s="289"/>
      <c r="M2" s="289"/>
      <c r="N2" s="289"/>
      <c r="O2" s="289"/>
      <c r="P2" s="289"/>
      <c r="Q2" s="289"/>
      <c r="R2" s="289"/>
      <c r="S2" s="289"/>
      <c r="T2" s="289"/>
      <c r="U2" s="289"/>
      <c r="V2" s="289"/>
      <c r="W2" s="289"/>
      <c r="X2" s="289"/>
    </row>
    <row r="3" spans="1:26" s="153" customFormat="1" ht="20.25" customHeight="1" x14ac:dyDescent="0.2">
      <c r="B3" s="289" t="s">
        <v>196</v>
      </c>
      <c r="C3" s="289"/>
      <c r="D3" s="289"/>
      <c r="E3" s="289"/>
      <c r="F3" s="289"/>
      <c r="G3" s="289"/>
      <c r="H3" s="289"/>
      <c r="I3" s="289"/>
      <c r="J3" s="289"/>
      <c r="K3" s="289"/>
      <c r="L3" s="289"/>
      <c r="M3" s="289"/>
      <c r="N3" s="289"/>
      <c r="O3" s="289"/>
      <c r="P3" s="289"/>
      <c r="Q3" s="289"/>
      <c r="R3" s="289"/>
      <c r="S3" s="289"/>
      <c r="T3" s="289"/>
      <c r="U3" s="289"/>
      <c r="V3" s="289"/>
      <c r="W3" s="289"/>
      <c r="X3" s="289"/>
      <c r="Z3" s="218" t="s">
        <v>289</v>
      </c>
    </row>
    <row r="4" spans="1:26" s="153" customFormat="1" ht="18.75" customHeight="1" x14ac:dyDescent="0.2">
      <c r="B4" s="289" t="s">
        <v>205</v>
      </c>
      <c r="C4" s="289"/>
      <c r="D4" s="289"/>
      <c r="E4" s="289"/>
      <c r="F4" s="289"/>
      <c r="G4" s="289"/>
      <c r="H4" s="289"/>
      <c r="I4" s="289"/>
      <c r="J4" s="289"/>
      <c r="K4" s="289"/>
      <c r="L4" s="289"/>
      <c r="M4" s="289"/>
      <c r="N4" s="289"/>
      <c r="O4" s="289"/>
      <c r="P4" s="289"/>
      <c r="Q4" s="289"/>
      <c r="R4" s="289"/>
      <c r="S4" s="289"/>
      <c r="T4" s="289"/>
      <c r="U4" s="289"/>
      <c r="V4" s="289"/>
      <c r="W4" s="289"/>
      <c r="X4" s="289"/>
      <c r="Z4" s="218"/>
    </row>
    <row r="5" spans="1:26" ht="6.75" customHeight="1" thickBot="1" x14ac:dyDescent="0.3">
      <c r="A5" s="1"/>
      <c r="B5" s="148"/>
      <c r="C5" s="142"/>
      <c r="D5" s="142"/>
      <c r="E5" s="142"/>
      <c r="F5" s="142"/>
      <c r="G5" s="142"/>
      <c r="H5" s="142"/>
      <c r="I5" s="142"/>
      <c r="J5" s="142"/>
      <c r="K5" s="142"/>
      <c r="L5" s="143"/>
      <c r="M5" s="143"/>
      <c r="N5" s="143"/>
      <c r="O5" s="143"/>
      <c r="P5" s="143"/>
      <c r="Q5" s="143"/>
      <c r="R5" s="143"/>
      <c r="S5" s="143"/>
      <c r="T5" s="143"/>
      <c r="U5" s="143"/>
      <c r="V5" s="143"/>
      <c r="W5" s="143"/>
      <c r="X5" s="176"/>
      <c r="Z5" s="218"/>
    </row>
    <row r="6" spans="1:26" s="147" customFormat="1" ht="16.5" customHeight="1" thickBot="1" x14ac:dyDescent="0.25">
      <c r="A6" s="205"/>
      <c r="B6" s="151" t="s">
        <v>1</v>
      </c>
      <c r="C6" s="290" t="s">
        <v>0</v>
      </c>
      <c r="D6" s="291"/>
      <c r="E6" s="291"/>
      <c r="F6" s="291"/>
      <c r="G6" s="291"/>
      <c r="H6" s="292"/>
      <c r="I6" s="290" t="s">
        <v>2</v>
      </c>
      <c r="J6" s="291"/>
      <c r="K6" s="291"/>
      <c r="L6" s="291"/>
      <c r="M6" s="292"/>
      <c r="N6" s="293" t="s">
        <v>3</v>
      </c>
      <c r="O6" s="294"/>
      <c r="P6" s="295" t="s">
        <v>231</v>
      </c>
      <c r="Q6" s="296"/>
      <c r="R6" s="296"/>
      <c r="S6" s="296"/>
      <c r="T6" s="296"/>
      <c r="U6" s="296"/>
      <c r="V6" s="296"/>
      <c r="W6" s="297"/>
      <c r="X6" s="177" t="s">
        <v>4</v>
      </c>
      <c r="Z6" s="174"/>
    </row>
    <row r="7" spans="1:26" s="166" customFormat="1" ht="160.5" customHeight="1" x14ac:dyDescent="0.2">
      <c r="A7" s="207"/>
      <c r="B7" s="243" t="s">
        <v>251</v>
      </c>
      <c r="C7" s="298" t="s">
        <v>198</v>
      </c>
      <c r="D7" s="299"/>
      <c r="E7" s="299"/>
      <c r="F7" s="299"/>
      <c r="G7" s="299"/>
      <c r="H7" s="300"/>
      <c r="I7" s="298" t="s">
        <v>209</v>
      </c>
      <c r="J7" s="299"/>
      <c r="K7" s="299"/>
      <c r="L7" s="299"/>
      <c r="M7" s="300"/>
      <c r="N7" s="301"/>
      <c r="O7" s="301"/>
      <c r="P7" s="301"/>
      <c r="Q7" s="301"/>
      <c r="R7" s="301"/>
      <c r="S7" s="301"/>
      <c r="T7" s="301"/>
      <c r="U7" s="301"/>
      <c r="V7" s="301"/>
      <c r="W7" s="301"/>
      <c r="X7" s="178" t="s">
        <v>200</v>
      </c>
      <c r="Z7" s="172" t="s">
        <v>271</v>
      </c>
    </row>
    <row r="8" spans="1:26" s="166" customFormat="1" ht="159" customHeight="1" x14ac:dyDescent="0.2">
      <c r="A8" s="207"/>
      <c r="B8" s="307"/>
      <c r="C8" s="235" t="s">
        <v>235</v>
      </c>
      <c r="D8" s="236"/>
      <c r="E8" s="236"/>
      <c r="F8" s="236"/>
      <c r="G8" s="236"/>
      <c r="H8" s="237"/>
      <c r="I8" s="238" t="s">
        <v>236</v>
      </c>
      <c r="J8" s="239"/>
      <c r="K8" s="239"/>
      <c r="L8" s="239"/>
      <c r="M8" s="240"/>
      <c r="N8" s="241"/>
      <c r="O8" s="242"/>
      <c r="P8" s="241"/>
      <c r="Q8" s="312"/>
      <c r="R8" s="312"/>
      <c r="S8" s="312"/>
      <c r="T8" s="312"/>
      <c r="U8" s="312"/>
      <c r="V8" s="312"/>
      <c r="W8" s="242"/>
      <c r="X8" s="179" t="s">
        <v>237</v>
      </c>
      <c r="Z8" s="172" t="s">
        <v>276</v>
      </c>
    </row>
    <row r="9" spans="1:26" s="166" customFormat="1" ht="170.25" customHeight="1" thickBot="1" x14ac:dyDescent="0.25">
      <c r="A9" s="207"/>
      <c r="B9" s="244"/>
      <c r="C9" s="313" t="s">
        <v>238</v>
      </c>
      <c r="D9" s="314"/>
      <c r="E9" s="314"/>
      <c r="F9" s="314"/>
      <c r="G9" s="314"/>
      <c r="H9" s="315"/>
      <c r="I9" s="302" t="s">
        <v>228</v>
      </c>
      <c r="J9" s="303"/>
      <c r="K9" s="303"/>
      <c r="L9" s="303"/>
      <c r="M9" s="308"/>
      <c r="N9" s="309"/>
      <c r="O9" s="311"/>
      <c r="P9" s="309"/>
      <c r="Q9" s="310"/>
      <c r="R9" s="310"/>
      <c r="S9" s="310"/>
      <c r="T9" s="310"/>
      <c r="U9" s="310"/>
      <c r="V9" s="310"/>
      <c r="W9" s="311"/>
      <c r="X9" s="180" t="s">
        <v>239</v>
      </c>
      <c r="Z9" s="172" t="s">
        <v>278</v>
      </c>
    </row>
    <row r="10" spans="1:26" s="166" customFormat="1" ht="168.75" customHeight="1" x14ac:dyDescent="0.2">
      <c r="A10" s="207"/>
      <c r="B10" s="243" t="s">
        <v>252</v>
      </c>
      <c r="C10" s="298" t="s">
        <v>206</v>
      </c>
      <c r="D10" s="299"/>
      <c r="E10" s="299"/>
      <c r="F10" s="299"/>
      <c r="G10" s="299"/>
      <c r="H10" s="300"/>
      <c r="I10" s="298" t="s">
        <v>293</v>
      </c>
      <c r="J10" s="299"/>
      <c r="K10" s="299"/>
      <c r="L10" s="299"/>
      <c r="M10" s="300"/>
      <c r="N10" s="301"/>
      <c r="O10" s="301"/>
      <c r="P10" s="301"/>
      <c r="Q10" s="301"/>
      <c r="R10" s="301"/>
      <c r="S10" s="301"/>
      <c r="T10" s="301"/>
      <c r="U10" s="301"/>
      <c r="V10" s="301"/>
      <c r="W10" s="301"/>
      <c r="X10" s="178" t="s">
        <v>247</v>
      </c>
      <c r="Z10" s="172" t="s">
        <v>279</v>
      </c>
    </row>
    <row r="11" spans="1:26" s="145" customFormat="1" ht="126.75" customHeight="1" thickBot="1" x14ac:dyDescent="0.25">
      <c r="A11" s="206"/>
      <c r="B11" s="244"/>
      <c r="C11" s="302" t="s">
        <v>207</v>
      </c>
      <c r="D11" s="303"/>
      <c r="E11" s="303"/>
      <c r="F11" s="303"/>
      <c r="G11" s="154"/>
      <c r="H11" s="155"/>
      <c r="I11" s="313" t="s">
        <v>224</v>
      </c>
      <c r="J11" s="314"/>
      <c r="K11" s="314"/>
      <c r="L11" s="314"/>
      <c r="M11" s="315"/>
      <c r="N11" s="304"/>
      <c r="O11" s="305"/>
      <c r="P11" s="304"/>
      <c r="Q11" s="306"/>
      <c r="R11" s="306"/>
      <c r="S11" s="306"/>
      <c r="T11" s="306"/>
      <c r="U11" s="306"/>
      <c r="V11" s="306"/>
      <c r="W11" s="305"/>
      <c r="X11" s="180" t="s">
        <v>234</v>
      </c>
      <c r="Z11" s="175" t="s">
        <v>273</v>
      </c>
    </row>
    <row r="12" spans="1:26" s="145" customFormat="1" ht="214.5" customHeight="1" thickBot="1" x14ac:dyDescent="0.25">
      <c r="A12" s="206"/>
      <c r="B12" s="156" t="s">
        <v>253</v>
      </c>
      <c r="C12" s="266" t="s">
        <v>261</v>
      </c>
      <c r="D12" s="267"/>
      <c r="E12" s="267"/>
      <c r="F12" s="267"/>
      <c r="G12" s="267"/>
      <c r="H12" s="268"/>
      <c r="I12" s="269" t="s">
        <v>208</v>
      </c>
      <c r="J12" s="270"/>
      <c r="K12" s="270"/>
      <c r="L12" s="270"/>
      <c r="M12" s="271"/>
      <c r="N12" s="272"/>
      <c r="O12" s="272"/>
      <c r="P12" s="272"/>
      <c r="Q12" s="272"/>
      <c r="R12" s="272"/>
      <c r="S12" s="272"/>
      <c r="T12" s="272"/>
      <c r="U12" s="272"/>
      <c r="V12" s="272"/>
      <c r="W12" s="272"/>
      <c r="X12" s="181" t="s">
        <v>201</v>
      </c>
      <c r="Z12" s="172" t="s">
        <v>280</v>
      </c>
    </row>
    <row r="13" spans="1:26" s="145" customFormat="1" ht="114" customHeight="1" thickBot="1" x14ac:dyDescent="0.25">
      <c r="A13" s="206"/>
      <c r="B13" s="152" t="s">
        <v>254</v>
      </c>
      <c r="C13" s="274" t="s">
        <v>259</v>
      </c>
      <c r="D13" s="275"/>
      <c r="E13" s="275"/>
      <c r="F13" s="275"/>
      <c r="G13" s="275"/>
      <c r="H13" s="276"/>
      <c r="I13" s="277" t="s">
        <v>210</v>
      </c>
      <c r="J13" s="278"/>
      <c r="K13" s="278"/>
      <c r="L13" s="278"/>
      <c r="M13" s="279"/>
      <c r="N13" s="273"/>
      <c r="O13" s="273"/>
      <c r="P13" s="273"/>
      <c r="Q13" s="273"/>
      <c r="R13" s="273"/>
      <c r="S13" s="273"/>
      <c r="T13" s="273"/>
      <c r="U13" s="273"/>
      <c r="V13" s="273"/>
      <c r="W13" s="273"/>
      <c r="X13" s="182" t="s">
        <v>202</v>
      </c>
      <c r="Z13" s="172" t="s">
        <v>285</v>
      </c>
    </row>
    <row r="14" spans="1:26" s="145" customFormat="1" ht="116.25" customHeight="1" thickBot="1" x14ac:dyDescent="0.25">
      <c r="A14" s="206"/>
      <c r="B14" s="152" t="s">
        <v>255</v>
      </c>
      <c r="C14" s="258" t="s">
        <v>260</v>
      </c>
      <c r="D14" s="259"/>
      <c r="E14" s="259"/>
      <c r="F14" s="259"/>
      <c r="G14" s="259"/>
      <c r="H14" s="260"/>
      <c r="I14" s="258" t="s">
        <v>211</v>
      </c>
      <c r="J14" s="259"/>
      <c r="K14" s="259"/>
      <c r="L14" s="259"/>
      <c r="M14" s="260"/>
      <c r="N14" s="261"/>
      <c r="O14" s="261"/>
      <c r="P14" s="261"/>
      <c r="Q14" s="261"/>
      <c r="R14" s="261"/>
      <c r="S14" s="261"/>
      <c r="T14" s="261"/>
      <c r="U14" s="261"/>
      <c r="V14" s="261"/>
      <c r="W14" s="261"/>
      <c r="X14" s="182" t="s">
        <v>262</v>
      </c>
      <c r="Z14" s="172" t="s">
        <v>286</v>
      </c>
    </row>
    <row r="15" spans="1:26" s="146" customFormat="1" ht="150" customHeight="1" thickBot="1" x14ac:dyDescent="0.25">
      <c r="A15" s="208"/>
      <c r="B15" s="157" t="s">
        <v>256</v>
      </c>
      <c r="C15" s="262" t="s">
        <v>199</v>
      </c>
      <c r="D15" s="263"/>
      <c r="E15" s="263"/>
      <c r="F15" s="263"/>
      <c r="G15" s="263"/>
      <c r="H15" s="264"/>
      <c r="I15" s="262" t="s">
        <v>229</v>
      </c>
      <c r="J15" s="263"/>
      <c r="K15" s="263"/>
      <c r="L15" s="263"/>
      <c r="M15" s="264"/>
      <c r="N15" s="265"/>
      <c r="O15" s="265"/>
      <c r="P15" s="265"/>
      <c r="Q15" s="265"/>
      <c r="R15" s="265"/>
      <c r="S15" s="265"/>
      <c r="T15" s="265"/>
      <c r="U15" s="265"/>
      <c r="V15" s="265"/>
      <c r="W15" s="265"/>
      <c r="X15" s="183" t="s">
        <v>240</v>
      </c>
      <c r="Z15" s="172" t="s">
        <v>265</v>
      </c>
    </row>
    <row r="16" spans="1:26" s="145" customFormat="1" ht="108" customHeight="1" x14ac:dyDescent="0.2">
      <c r="A16" s="206"/>
      <c r="B16" s="224" t="s">
        <v>257</v>
      </c>
      <c r="C16" s="220" t="s">
        <v>193</v>
      </c>
      <c r="D16" s="221"/>
      <c r="E16" s="221"/>
      <c r="F16" s="221"/>
      <c r="G16" s="221"/>
      <c r="H16" s="222"/>
      <c r="I16" s="220" t="s">
        <v>213</v>
      </c>
      <c r="J16" s="221"/>
      <c r="K16" s="221"/>
      <c r="L16" s="221"/>
      <c r="M16" s="222"/>
      <c r="N16" s="223"/>
      <c r="O16" s="223"/>
      <c r="P16" s="223"/>
      <c r="Q16" s="223"/>
      <c r="R16" s="223"/>
      <c r="S16" s="223"/>
      <c r="T16" s="223"/>
      <c r="U16" s="223"/>
      <c r="V16" s="223"/>
      <c r="W16" s="223"/>
      <c r="X16" s="183" t="s">
        <v>230</v>
      </c>
      <c r="Z16" s="172" t="s">
        <v>266</v>
      </c>
    </row>
    <row r="17" spans="1:26" s="145" customFormat="1" ht="66.75" customHeight="1" thickBot="1" x14ac:dyDescent="0.25">
      <c r="A17" s="206"/>
      <c r="B17" s="225"/>
      <c r="C17" s="245" t="s">
        <v>194</v>
      </c>
      <c r="D17" s="246"/>
      <c r="E17" s="246"/>
      <c r="F17" s="246"/>
      <c r="G17" s="246"/>
      <c r="H17" s="247"/>
      <c r="I17" s="248" t="s">
        <v>212</v>
      </c>
      <c r="J17" s="249"/>
      <c r="K17" s="249"/>
      <c r="L17" s="249"/>
      <c r="M17" s="250"/>
      <c r="N17" s="232"/>
      <c r="O17" s="234"/>
      <c r="P17" s="232"/>
      <c r="Q17" s="233"/>
      <c r="R17" s="233"/>
      <c r="S17" s="233"/>
      <c r="T17" s="233"/>
      <c r="U17" s="233"/>
      <c r="V17" s="233"/>
      <c r="W17" s="234"/>
      <c r="X17" s="184" t="s">
        <v>203</v>
      </c>
      <c r="Z17" s="172" t="s">
        <v>281</v>
      </c>
    </row>
    <row r="18" spans="1:26" s="145" customFormat="1" ht="120.75" customHeight="1" x14ac:dyDescent="0.2">
      <c r="A18" s="206"/>
      <c r="B18" s="224" t="s">
        <v>258</v>
      </c>
      <c r="C18" s="220" t="s">
        <v>195</v>
      </c>
      <c r="D18" s="221"/>
      <c r="E18" s="221"/>
      <c r="F18" s="221"/>
      <c r="G18" s="221"/>
      <c r="H18" s="222"/>
      <c r="I18" s="220" t="s">
        <v>214</v>
      </c>
      <c r="J18" s="221"/>
      <c r="K18" s="221"/>
      <c r="L18" s="221"/>
      <c r="M18" s="222"/>
      <c r="N18" s="223"/>
      <c r="O18" s="223"/>
      <c r="P18" s="223"/>
      <c r="Q18" s="223"/>
      <c r="R18" s="223"/>
      <c r="S18" s="223"/>
      <c r="T18" s="223"/>
      <c r="U18" s="223"/>
      <c r="V18" s="223"/>
      <c r="W18" s="223"/>
      <c r="X18" s="185" t="s">
        <v>218</v>
      </c>
      <c r="Z18" s="172" t="s">
        <v>267</v>
      </c>
    </row>
    <row r="19" spans="1:26" s="145" customFormat="1" ht="91.5" customHeight="1" x14ac:dyDescent="0.2">
      <c r="A19" s="206"/>
      <c r="B19" s="225"/>
      <c r="C19" s="227" t="s">
        <v>216</v>
      </c>
      <c r="D19" s="228"/>
      <c r="E19" s="228"/>
      <c r="F19" s="228"/>
      <c r="G19" s="228"/>
      <c r="H19" s="229"/>
      <c r="I19" s="227" t="s">
        <v>215</v>
      </c>
      <c r="J19" s="228"/>
      <c r="K19" s="228"/>
      <c r="L19" s="228"/>
      <c r="M19" s="229"/>
      <c r="N19" s="230"/>
      <c r="O19" s="231"/>
      <c r="P19" s="230"/>
      <c r="Q19" s="251"/>
      <c r="R19" s="251"/>
      <c r="S19" s="251"/>
      <c r="T19" s="251"/>
      <c r="U19" s="251"/>
      <c r="V19" s="251"/>
      <c r="W19" s="231"/>
      <c r="X19" s="186" t="s">
        <v>219</v>
      </c>
      <c r="Z19" s="172" t="s">
        <v>282</v>
      </c>
    </row>
    <row r="20" spans="1:26" s="145" customFormat="1" ht="112.5" customHeight="1" thickBot="1" x14ac:dyDescent="0.25">
      <c r="A20" s="206"/>
      <c r="B20" s="226"/>
      <c r="C20" s="252" t="s">
        <v>290</v>
      </c>
      <c r="D20" s="253"/>
      <c r="E20" s="253"/>
      <c r="F20" s="253"/>
      <c r="G20" s="253"/>
      <c r="H20" s="254"/>
      <c r="I20" s="252" t="s">
        <v>217</v>
      </c>
      <c r="J20" s="253"/>
      <c r="K20" s="253"/>
      <c r="L20" s="253"/>
      <c r="M20" s="254"/>
      <c r="N20" s="255"/>
      <c r="O20" s="256"/>
      <c r="P20" s="255"/>
      <c r="Q20" s="257"/>
      <c r="R20" s="257"/>
      <c r="S20" s="257"/>
      <c r="T20" s="257"/>
      <c r="U20" s="257"/>
      <c r="V20" s="257"/>
      <c r="W20" s="256"/>
      <c r="X20" s="187" t="s">
        <v>291</v>
      </c>
      <c r="Z20" s="172" t="s">
        <v>283</v>
      </c>
    </row>
    <row r="21" spans="1:26" ht="15.75" customHeight="1" thickBot="1" x14ac:dyDescent="0.3">
      <c r="A21" s="1"/>
      <c r="B21" s="148"/>
      <c r="C21" s="136"/>
      <c r="D21" s="136"/>
      <c r="E21" s="137"/>
      <c r="F21" s="137"/>
      <c r="G21" s="137"/>
      <c r="H21" s="137"/>
      <c r="I21" s="137"/>
      <c r="J21" s="137"/>
      <c r="K21" s="137"/>
      <c r="L21" s="137"/>
      <c r="M21" s="137"/>
      <c r="N21" s="137"/>
      <c r="O21" s="137"/>
      <c r="P21" s="137"/>
      <c r="Q21" s="137"/>
      <c r="R21" s="137"/>
      <c r="S21" s="138"/>
      <c r="T21" s="139"/>
      <c r="U21" s="140"/>
      <c r="V21" s="141"/>
      <c r="W21" s="141"/>
    </row>
    <row r="22" spans="1:26" ht="36.75" customHeight="1" x14ac:dyDescent="0.2">
      <c r="A22" s="1"/>
      <c r="B22" s="280" t="s">
        <v>197</v>
      </c>
      <c r="C22" s="281"/>
      <c r="D22" s="281"/>
      <c r="E22" s="281"/>
      <c r="F22" s="281"/>
      <c r="G22" s="281"/>
      <c r="H22" s="281"/>
      <c r="I22" s="281"/>
      <c r="J22" s="281"/>
      <c r="K22" s="281"/>
      <c r="L22" s="281"/>
      <c r="M22" s="281"/>
      <c r="N22" s="281"/>
      <c r="O22" s="281"/>
      <c r="P22" s="281"/>
      <c r="Q22" s="281"/>
      <c r="R22" s="281"/>
      <c r="S22" s="281"/>
      <c r="T22" s="281"/>
      <c r="U22" s="281"/>
      <c r="V22" s="281"/>
      <c r="W22" s="281"/>
      <c r="X22" s="282"/>
    </row>
    <row r="23" spans="1:26" ht="18.75" customHeight="1" x14ac:dyDescent="0.2">
      <c r="A23" s="1"/>
      <c r="B23" s="283"/>
      <c r="C23" s="284"/>
      <c r="D23" s="284"/>
      <c r="E23" s="284"/>
      <c r="F23" s="284"/>
      <c r="G23" s="284"/>
      <c r="H23" s="284"/>
      <c r="I23" s="284"/>
      <c r="J23" s="284"/>
      <c r="K23" s="284"/>
      <c r="L23" s="284"/>
      <c r="M23" s="284"/>
      <c r="N23" s="284"/>
      <c r="O23" s="284"/>
      <c r="P23" s="284"/>
      <c r="Q23" s="284"/>
      <c r="R23" s="284"/>
      <c r="S23" s="284"/>
      <c r="T23" s="284"/>
      <c r="U23" s="284"/>
      <c r="V23" s="284"/>
      <c r="W23" s="284"/>
      <c r="X23" s="285"/>
    </row>
    <row r="24" spans="1:26" ht="37.5" customHeight="1" thickBot="1" x14ac:dyDescent="0.25">
      <c r="A24" s="1"/>
      <c r="B24" s="286"/>
      <c r="C24" s="287"/>
      <c r="D24" s="287"/>
      <c r="E24" s="287"/>
      <c r="F24" s="287"/>
      <c r="G24" s="287"/>
      <c r="H24" s="287"/>
      <c r="I24" s="287"/>
      <c r="J24" s="287"/>
      <c r="K24" s="287"/>
      <c r="L24" s="287"/>
      <c r="M24" s="287"/>
      <c r="N24" s="287"/>
      <c r="O24" s="287"/>
      <c r="P24" s="287"/>
      <c r="Q24" s="287"/>
      <c r="R24" s="287"/>
      <c r="S24" s="287"/>
      <c r="T24" s="287"/>
      <c r="U24" s="287"/>
      <c r="V24" s="287"/>
      <c r="W24" s="287"/>
      <c r="X24" s="288"/>
    </row>
    <row r="25" spans="1:26" ht="6" customHeight="1" x14ac:dyDescent="0.2">
      <c r="A25" s="1"/>
      <c r="B25" s="148"/>
      <c r="C25" s="203"/>
      <c r="D25" s="203"/>
      <c r="E25" s="204"/>
      <c r="F25" s="204"/>
      <c r="G25" s="1"/>
      <c r="H25" s="1"/>
      <c r="I25" s="1"/>
      <c r="J25" s="1"/>
      <c r="K25" s="1"/>
      <c r="L25" s="1"/>
      <c r="M25" s="1"/>
      <c r="N25" s="1"/>
      <c r="O25" s="1"/>
      <c r="P25" s="1"/>
      <c r="Q25" s="1"/>
      <c r="R25" s="1"/>
      <c r="S25" s="1"/>
      <c r="T25" s="1"/>
      <c r="U25" s="1"/>
      <c r="V25" s="1"/>
      <c r="W25" s="1"/>
    </row>
    <row r="26" spans="1:26" ht="24.95" customHeight="1" x14ac:dyDescent="0.2">
      <c r="A26" s="1"/>
      <c r="B26" s="148"/>
      <c r="C26" s="203"/>
      <c r="D26" s="203"/>
      <c r="E26" s="204"/>
      <c r="F26" s="204"/>
      <c r="G26" s="1"/>
      <c r="H26" s="1"/>
      <c r="I26" s="1"/>
      <c r="J26" s="1"/>
      <c r="K26" s="1"/>
      <c r="L26" s="1"/>
      <c r="M26" s="1"/>
      <c r="N26" s="1"/>
      <c r="O26" s="1"/>
      <c r="P26" s="1"/>
      <c r="Q26" s="1"/>
      <c r="R26" s="1"/>
      <c r="S26" s="1"/>
      <c r="T26" s="1"/>
      <c r="U26" s="1"/>
      <c r="V26" s="1"/>
      <c r="W26" s="1"/>
      <c r="X26" s="176"/>
    </row>
    <row r="27" spans="1:26" ht="24.95" customHeight="1" x14ac:dyDescent="0.2">
      <c r="A27" s="1"/>
    </row>
    <row r="28" spans="1:26" ht="24.95" customHeight="1" x14ac:dyDescent="0.2">
      <c r="A28" s="1"/>
    </row>
    <row r="29" spans="1:26" ht="24.95" customHeight="1" x14ac:dyDescent="0.2"/>
    <row r="30" spans="1:26" ht="24.95" customHeight="1" x14ac:dyDescent="0.2">
      <c r="B30" s="150"/>
      <c r="C30"/>
      <c r="D30"/>
      <c r="E30"/>
      <c r="F30"/>
    </row>
    <row r="31" spans="1:26" ht="24.95" customHeight="1" x14ac:dyDescent="0.2">
      <c r="B31" s="150"/>
      <c r="C31"/>
      <c r="D31"/>
      <c r="E31"/>
      <c r="F31"/>
    </row>
    <row r="32" spans="1:26" ht="24.95" customHeight="1" x14ac:dyDescent="0.2">
      <c r="B32" s="150"/>
      <c r="C32"/>
      <c r="D32"/>
      <c r="E32"/>
      <c r="F32"/>
    </row>
    <row r="33" spans="2:6" ht="24.95" customHeight="1" x14ac:dyDescent="0.2">
      <c r="B33" s="150"/>
      <c r="C33"/>
      <c r="D33"/>
      <c r="E33"/>
      <c r="F33"/>
    </row>
    <row r="34" spans="2:6" ht="24.95" customHeight="1" x14ac:dyDescent="0.2">
      <c r="B34" s="150"/>
      <c r="C34"/>
      <c r="D34"/>
      <c r="E34"/>
      <c r="F34"/>
    </row>
    <row r="35" spans="2:6" ht="24.95" customHeight="1" x14ac:dyDescent="0.2">
      <c r="B35" s="150"/>
      <c r="C35"/>
      <c r="D35"/>
      <c r="E35"/>
      <c r="F35"/>
    </row>
    <row r="36" spans="2:6" ht="24.95" customHeight="1" x14ac:dyDescent="0.2">
      <c r="B36" s="150"/>
      <c r="C36"/>
      <c r="D36"/>
      <c r="E36"/>
      <c r="F36"/>
    </row>
    <row r="37" spans="2:6" ht="24.95" customHeight="1" x14ac:dyDescent="0.2">
      <c r="B37" s="150"/>
      <c r="C37"/>
      <c r="D37"/>
      <c r="E37"/>
      <c r="F37"/>
    </row>
    <row r="38" spans="2:6" ht="24.95" customHeight="1" x14ac:dyDescent="0.2">
      <c r="B38" s="150"/>
      <c r="C38"/>
      <c r="D38"/>
      <c r="E38"/>
      <c r="F38"/>
    </row>
    <row r="39" spans="2:6" ht="24.95" customHeight="1" x14ac:dyDescent="0.2">
      <c r="B39" s="150"/>
      <c r="C39"/>
      <c r="D39"/>
      <c r="E39"/>
      <c r="F39"/>
    </row>
    <row r="40" spans="2:6" ht="24.95" customHeight="1" x14ac:dyDescent="0.2">
      <c r="B40" s="150"/>
      <c r="C40"/>
      <c r="D40"/>
      <c r="E40"/>
      <c r="F40"/>
    </row>
    <row r="41" spans="2:6" ht="24.95" customHeight="1" x14ac:dyDescent="0.2">
      <c r="B41" s="150"/>
      <c r="C41"/>
      <c r="D41"/>
      <c r="E41"/>
      <c r="F41"/>
    </row>
  </sheetData>
  <mergeCells count="70">
    <mergeCell ref="C11:F11"/>
    <mergeCell ref="N11:O11"/>
    <mergeCell ref="P11:W11"/>
    <mergeCell ref="B7:B9"/>
    <mergeCell ref="I9:M9"/>
    <mergeCell ref="P9:W9"/>
    <mergeCell ref="N9:O9"/>
    <mergeCell ref="P8:W8"/>
    <mergeCell ref="C9:H9"/>
    <mergeCell ref="I11:M11"/>
    <mergeCell ref="B22:X24"/>
    <mergeCell ref="B2:X2"/>
    <mergeCell ref="B3:X3"/>
    <mergeCell ref="B4:X4"/>
    <mergeCell ref="C6:H6"/>
    <mergeCell ref="I6:M6"/>
    <mergeCell ref="N6:O6"/>
    <mergeCell ref="P6:W6"/>
    <mergeCell ref="C7:H7"/>
    <mergeCell ref="I7:M7"/>
    <mergeCell ref="N7:O7"/>
    <mergeCell ref="P7:W7"/>
    <mergeCell ref="C10:H10"/>
    <mergeCell ref="I10:M10"/>
    <mergeCell ref="N10:O10"/>
    <mergeCell ref="P10:W10"/>
    <mergeCell ref="C12:H12"/>
    <mergeCell ref="I12:M12"/>
    <mergeCell ref="N12:O12"/>
    <mergeCell ref="P12:W12"/>
    <mergeCell ref="P13:W13"/>
    <mergeCell ref="C13:H13"/>
    <mergeCell ref="I13:M13"/>
    <mergeCell ref="N13:O13"/>
    <mergeCell ref="P16:W16"/>
    <mergeCell ref="C14:H14"/>
    <mergeCell ref="I14:M14"/>
    <mergeCell ref="N14:O14"/>
    <mergeCell ref="P14:W14"/>
    <mergeCell ref="C15:H15"/>
    <mergeCell ref="I15:M15"/>
    <mergeCell ref="N15:O15"/>
    <mergeCell ref="P15:W15"/>
    <mergeCell ref="P19:W19"/>
    <mergeCell ref="C20:H20"/>
    <mergeCell ref="I20:M20"/>
    <mergeCell ref="N20:O20"/>
    <mergeCell ref="P20:W20"/>
    <mergeCell ref="C17:H17"/>
    <mergeCell ref="I17:M17"/>
    <mergeCell ref="N17:O17"/>
    <mergeCell ref="C16:H16"/>
    <mergeCell ref="I16:M16"/>
    <mergeCell ref="N16:O16"/>
    <mergeCell ref="Z3:Z5"/>
    <mergeCell ref="B1:X1"/>
    <mergeCell ref="C18:H18"/>
    <mergeCell ref="I18:M18"/>
    <mergeCell ref="N18:O18"/>
    <mergeCell ref="P18:W18"/>
    <mergeCell ref="B18:B20"/>
    <mergeCell ref="C19:H19"/>
    <mergeCell ref="I19:M19"/>
    <mergeCell ref="N19:O19"/>
    <mergeCell ref="P17:W17"/>
    <mergeCell ref="C8:H8"/>
    <mergeCell ref="I8:M8"/>
    <mergeCell ref="N8:O8"/>
    <mergeCell ref="B10:B11"/>
    <mergeCell ref="B16:B17"/>
  </mergeCells>
  <printOptions horizontalCentered="1"/>
  <pageMargins left="0.19685039370078741" right="0.19685039370078741" top="0.19685039370078741" bottom="0.19685039370078741" header="0.31496062992125984" footer="0.31496062992125984"/>
  <pageSetup paperSize="9" scale="75"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
  <sheetViews>
    <sheetView showGridLines="0" topLeftCell="A6" zoomScale="90" zoomScaleNormal="90" zoomScaleSheetLayoutView="73" workbookViewId="0">
      <pane xSplit="25" ySplit="1" topLeftCell="Z7" activePane="bottomRight" state="frozen"/>
      <selection activeCell="A6" sqref="A6"/>
      <selection pane="topRight" activeCell="Z6" sqref="Z6"/>
      <selection pane="bottomLeft" activeCell="A7" sqref="A7"/>
      <selection pane="bottomRight" activeCell="Z7" sqref="Z7"/>
    </sheetView>
  </sheetViews>
  <sheetFormatPr defaultColWidth="6.5703125" defaultRowHeight="12.75" x14ac:dyDescent="0.2"/>
  <cols>
    <col min="1" max="1" width="1.7109375" customWidth="1"/>
    <col min="2" max="2" width="5.42578125" style="149" customWidth="1"/>
    <col min="3" max="3" width="5.7109375" style="2" customWidth="1"/>
    <col min="4" max="4" width="3.85546875" style="2" customWidth="1"/>
    <col min="5" max="5" width="3.85546875" style="3" customWidth="1"/>
    <col min="6" max="6" width="5.7109375" style="3" customWidth="1"/>
    <col min="7" max="7" width="0.42578125" customWidth="1"/>
    <col min="8" max="8" width="1.140625" customWidth="1"/>
    <col min="9" max="10" width="5.7109375" customWidth="1"/>
    <col min="11" max="11" width="3.140625" customWidth="1"/>
    <col min="12" max="12" width="0.42578125" customWidth="1"/>
    <col min="13" max="13" width="5.7109375" customWidth="1"/>
    <col min="14" max="14" width="2.85546875" customWidth="1"/>
    <col min="15" max="15" width="1.5703125" customWidth="1"/>
    <col min="16" max="16" width="4.7109375" customWidth="1"/>
    <col min="17" max="17" width="3.7109375" customWidth="1"/>
    <col min="18" max="20" width="5.7109375" hidden="1" customWidth="1"/>
    <col min="21" max="21" width="6.7109375" hidden="1" customWidth="1"/>
    <col min="22" max="22" width="5.7109375" hidden="1" customWidth="1"/>
    <col min="23" max="23" width="21.85546875" hidden="1" customWidth="1"/>
    <col min="24" max="24" width="70.85546875" style="188" customWidth="1"/>
    <col min="25" max="25" width="0.5703125" customWidth="1"/>
    <col min="26" max="26" width="77.28515625" style="173" customWidth="1"/>
  </cols>
  <sheetData>
    <row r="1" spans="1:26" ht="26.25" x14ac:dyDescent="0.2">
      <c r="A1" s="209"/>
      <c r="B1" s="219" t="s">
        <v>232</v>
      </c>
      <c r="C1" s="219"/>
      <c r="D1" s="219"/>
      <c r="E1" s="219"/>
      <c r="F1" s="219"/>
      <c r="G1" s="219"/>
      <c r="H1" s="219"/>
      <c r="I1" s="219"/>
      <c r="J1" s="219"/>
      <c r="K1" s="219"/>
      <c r="L1" s="219"/>
      <c r="M1" s="219"/>
      <c r="N1" s="219"/>
      <c r="O1" s="219"/>
      <c r="P1" s="219"/>
      <c r="Q1" s="219"/>
      <c r="R1" s="219"/>
      <c r="S1" s="219"/>
      <c r="T1" s="219"/>
      <c r="U1" s="219"/>
      <c r="V1" s="219"/>
      <c r="W1" s="219"/>
      <c r="X1" s="219"/>
    </row>
    <row r="2" spans="1:26" s="153" customFormat="1" ht="15" x14ac:dyDescent="0.2">
      <c r="A2" s="210"/>
      <c r="B2" s="289" t="s">
        <v>204</v>
      </c>
      <c r="C2" s="289"/>
      <c r="D2" s="289"/>
      <c r="E2" s="289"/>
      <c r="F2" s="289"/>
      <c r="G2" s="289"/>
      <c r="H2" s="289"/>
      <c r="I2" s="289"/>
      <c r="J2" s="289"/>
      <c r="K2" s="289"/>
      <c r="L2" s="289"/>
      <c r="M2" s="289"/>
      <c r="N2" s="289"/>
      <c r="O2" s="289"/>
      <c r="P2" s="289"/>
      <c r="Q2" s="289"/>
      <c r="R2" s="289"/>
      <c r="S2" s="289"/>
      <c r="T2" s="289"/>
      <c r="U2" s="289"/>
      <c r="V2" s="289"/>
      <c r="W2" s="289"/>
      <c r="X2" s="289"/>
    </row>
    <row r="3" spans="1:26" s="153" customFormat="1" ht="15" x14ac:dyDescent="0.2">
      <c r="A3" s="210"/>
      <c r="B3" s="289" t="s">
        <v>196</v>
      </c>
      <c r="C3" s="289"/>
      <c r="D3" s="289"/>
      <c r="E3" s="289"/>
      <c r="F3" s="289"/>
      <c r="G3" s="289"/>
      <c r="H3" s="289"/>
      <c r="I3" s="289"/>
      <c r="J3" s="289"/>
      <c r="K3" s="289"/>
      <c r="L3" s="289"/>
      <c r="M3" s="289"/>
      <c r="N3" s="289"/>
      <c r="O3" s="289"/>
      <c r="P3" s="289"/>
      <c r="Q3" s="289"/>
      <c r="R3" s="289"/>
      <c r="S3" s="289"/>
      <c r="T3" s="289"/>
      <c r="U3" s="289"/>
      <c r="V3" s="289"/>
      <c r="W3" s="289"/>
      <c r="X3" s="289"/>
      <c r="Z3" s="218" t="s">
        <v>249</v>
      </c>
    </row>
    <row r="4" spans="1:26" s="153" customFormat="1" ht="15" x14ac:dyDescent="0.2">
      <c r="A4" s="210"/>
      <c r="B4" s="289" t="s">
        <v>205</v>
      </c>
      <c r="C4" s="289"/>
      <c r="D4" s="289"/>
      <c r="E4" s="289"/>
      <c r="F4" s="289"/>
      <c r="G4" s="289"/>
      <c r="H4" s="289"/>
      <c r="I4" s="289"/>
      <c r="J4" s="289"/>
      <c r="K4" s="289"/>
      <c r="L4" s="289"/>
      <c r="M4" s="289"/>
      <c r="N4" s="289"/>
      <c r="O4" s="289"/>
      <c r="P4" s="289"/>
      <c r="Q4" s="289"/>
      <c r="R4" s="289"/>
      <c r="S4" s="289"/>
      <c r="T4" s="289"/>
      <c r="U4" s="289"/>
      <c r="V4" s="289"/>
      <c r="W4" s="289"/>
      <c r="X4" s="289"/>
      <c r="Z4" s="218"/>
    </row>
    <row r="5" spans="1:26" ht="15.75" thickBot="1" x14ac:dyDescent="0.3">
      <c r="A5" s="209"/>
      <c r="B5" s="148"/>
      <c r="C5" s="142"/>
      <c r="D5" s="142"/>
      <c r="E5" s="142"/>
      <c r="F5" s="142"/>
      <c r="G5" s="142"/>
      <c r="H5" s="142"/>
      <c r="I5" s="142"/>
      <c r="J5" s="142"/>
      <c r="K5" s="142"/>
      <c r="L5" s="143"/>
      <c r="M5" s="143"/>
      <c r="N5" s="143"/>
      <c r="O5" s="143"/>
      <c r="P5" s="143"/>
      <c r="Q5" s="143"/>
      <c r="R5" s="143"/>
      <c r="S5" s="143"/>
      <c r="T5" s="143"/>
      <c r="U5" s="143"/>
      <c r="V5" s="143"/>
      <c r="W5" s="143"/>
      <c r="X5" s="176"/>
      <c r="Z5" s="218"/>
    </row>
    <row r="6" spans="1:26" s="147" customFormat="1" ht="13.5" thickBot="1" x14ac:dyDescent="0.25">
      <c r="A6" s="211"/>
      <c r="B6" s="151" t="s">
        <v>1</v>
      </c>
      <c r="C6" s="290" t="s">
        <v>0</v>
      </c>
      <c r="D6" s="291"/>
      <c r="E6" s="291"/>
      <c r="F6" s="291"/>
      <c r="G6" s="291"/>
      <c r="H6" s="292"/>
      <c r="I6" s="290" t="s">
        <v>2</v>
      </c>
      <c r="J6" s="291"/>
      <c r="K6" s="291"/>
      <c r="L6" s="291"/>
      <c r="M6" s="292"/>
      <c r="N6" s="293" t="s">
        <v>3</v>
      </c>
      <c r="O6" s="294"/>
      <c r="P6" s="351" t="s">
        <v>300</v>
      </c>
      <c r="Q6" s="352"/>
      <c r="R6" s="352"/>
      <c r="S6" s="352"/>
      <c r="T6" s="352"/>
      <c r="U6" s="352"/>
      <c r="V6" s="352"/>
      <c r="W6" s="353"/>
      <c r="X6" s="177" t="s">
        <v>4</v>
      </c>
      <c r="Z6" s="174"/>
    </row>
    <row r="7" spans="1:26" s="166" customFormat="1" ht="156" x14ac:dyDescent="0.2">
      <c r="A7" s="212"/>
      <c r="B7" s="243" t="s">
        <v>251</v>
      </c>
      <c r="C7" s="298" t="s">
        <v>198</v>
      </c>
      <c r="D7" s="299"/>
      <c r="E7" s="299"/>
      <c r="F7" s="299"/>
      <c r="G7" s="299"/>
      <c r="H7" s="300"/>
      <c r="I7" s="298" t="s">
        <v>209</v>
      </c>
      <c r="J7" s="299"/>
      <c r="K7" s="299"/>
      <c r="L7" s="299"/>
      <c r="M7" s="300"/>
      <c r="N7" s="301"/>
      <c r="O7" s="301"/>
      <c r="P7" s="301"/>
      <c r="Q7" s="301"/>
      <c r="R7" s="301"/>
      <c r="S7" s="301"/>
      <c r="T7" s="301"/>
      <c r="U7" s="301"/>
      <c r="V7" s="301"/>
      <c r="W7" s="301"/>
      <c r="X7" s="178" t="s">
        <v>200</v>
      </c>
      <c r="Z7" s="172" t="s">
        <v>271</v>
      </c>
    </row>
    <row r="8" spans="1:26" s="166" customFormat="1" ht="204" x14ac:dyDescent="0.2">
      <c r="A8" s="212"/>
      <c r="B8" s="307"/>
      <c r="C8" s="235" t="s">
        <v>235</v>
      </c>
      <c r="D8" s="236"/>
      <c r="E8" s="236"/>
      <c r="F8" s="236"/>
      <c r="G8" s="236"/>
      <c r="H8" s="237"/>
      <c r="I8" s="238" t="s">
        <v>236</v>
      </c>
      <c r="J8" s="239"/>
      <c r="K8" s="239"/>
      <c r="L8" s="239"/>
      <c r="M8" s="240"/>
      <c r="N8" s="241"/>
      <c r="O8" s="242"/>
      <c r="P8" s="241"/>
      <c r="Q8" s="312"/>
      <c r="R8" s="312"/>
      <c r="S8" s="312"/>
      <c r="T8" s="312"/>
      <c r="U8" s="312"/>
      <c r="V8" s="312"/>
      <c r="W8" s="242"/>
      <c r="X8" s="179" t="s">
        <v>237</v>
      </c>
      <c r="Z8" s="172" t="s">
        <v>276</v>
      </c>
    </row>
    <row r="9" spans="1:26" s="166" customFormat="1" ht="180.75" thickBot="1" x14ac:dyDescent="0.25">
      <c r="A9" s="212"/>
      <c r="B9" s="244"/>
      <c r="C9" s="313" t="s">
        <v>238</v>
      </c>
      <c r="D9" s="314"/>
      <c r="E9" s="314"/>
      <c r="F9" s="314"/>
      <c r="G9" s="314"/>
      <c r="H9" s="315"/>
      <c r="I9" s="302" t="s">
        <v>228</v>
      </c>
      <c r="J9" s="303"/>
      <c r="K9" s="303"/>
      <c r="L9" s="303"/>
      <c r="M9" s="308"/>
      <c r="N9" s="309"/>
      <c r="O9" s="311"/>
      <c r="P9" s="309"/>
      <c r="Q9" s="310"/>
      <c r="R9" s="310"/>
      <c r="S9" s="310"/>
      <c r="T9" s="310"/>
      <c r="U9" s="310"/>
      <c r="V9" s="310"/>
      <c r="W9" s="311"/>
      <c r="X9" s="180" t="s">
        <v>239</v>
      </c>
      <c r="Z9" s="172" t="s">
        <v>278</v>
      </c>
    </row>
    <row r="10" spans="1:26" s="166" customFormat="1" ht="174" customHeight="1" x14ac:dyDescent="0.2">
      <c r="A10" s="212"/>
      <c r="B10" s="243" t="s">
        <v>252</v>
      </c>
      <c r="C10" s="298" t="s">
        <v>206</v>
      </c>
      <c r="D10" s="299"/>
      <c r="E10" s="299"/>
      <c r="F10" s="299"/>
      <c r="G10" s="299"/>
      <c r="H10" s="300"/>
      <c r="I10" s="298" t="s">
        <v>294</v>
      </c>
      <c r="J10" s="299"/>
      <c r="K10" s="299"/>
      <c r="L10" s="299"/>
      <c r="M10" s="300"/>
      <c r="N10" s="301"/>
      <c r="O10" s="301"/>
      <c r="P10" s="301"/>
      <c r="Q10" s="301"/>
      <c r="R10" s="301"/>
      <c r="S10" s="301"/>
      <c r="T10" s="301"/>
      <c r="U10" s="301"/>
      <c r="V10" s="301"/>
      <c r="W10" s="301"/>
      <c r="X10" s="178" t="s">
        <v>247</v>
      </c>
      <c r="Z10" s="172" t="s">
        <v>284</v>
      </c>
    </row>
    <row r="11" spans="1:26" s="145" customFormat="1" ht="126" customHeight="1" thickBot="1" x14ac:dyDescent="0.25">
      <c r="A11" s="213"/>
      <c r="B11" s="244"/>
      <c r="C11" s="302" t="s">
        <v>207</v>
      </c>
      <c r="D11" s="303"/>
      <c r="E11" s="303"/>
      <c r="F11" s="303"/>
      <c r="G11" s="161"/>
      <c r="H11" s="162"/>
      <c r="I11" s="313" t="s">
        <v>224</v>
      </c>
      <c r="J11" s="314"/>
      <c r="K11" s="314"/>
      <c r="L11" s="161"/>
      <c r="M11" s="162"/>
      <c r="N11" s="304"/>
      <c r="O11" s="305"/>
      <c r="P11" s="304"/>
      <c r="Q11" s="306"/>
      <c r="R11" s="306"/>
      <c r="S11" s="306"/>
      <c r="T11" s="306"/>
      <c r="U11" s="306"/>
      <c r="V11" s="306"/>
      <c r="W11" s="305"/>
      <c r="X11" s="180" t="s">
        <v>234</v>
      </c>
      <c r="Z11" s="175" t="s">
        <v>248</v>
      </c>
    </row>
    <row r="12" spans="1:26" s="145" customFormat="1" ht="252.75" thickBot="1" x14ac:dyDescent="0.25">
      <c r="A12" s="213"/>
      <c r="B12" s="156" t="s">
        <v>253</v>
      </c>
      <c r="C12" s="266" t="s">
        <v>261</v>
      </c>
      <c r="D12" s="267"/>
      <c r="E12" s="267"/>
      <c r="F12" s="267"/>
      <c r="G12" s="267"/>
      <c r="H12" s="268"/>
      <c r="I12" s="269" t="s">
        <v>208</v>
      </c>
      <c r="J12" s="270"/>
      <c r="K12" s="270"/>
      <c r="L12" s="270"/>
      <c r="M12" s="271"/>
      <c r="N12" s="272"/>
      <c r="O12" s="272"/>
      <c r="P12" s="272"/>
      <c r="Q12" s="272"/>
      <c r="R12" s="272"/>
      <c r="S12" s="272"/>
      <c r="T12" s="272"/>
      <c r="U12" s="272"/>
      <c r="V12" s="272"/>
      <c r="W12" s="272"/>
      <c r="X12" s="181" t="s">
        <v>201</v>
      </c>
      <c r="Z12" s="172" t="s">
        <v>280</v>
      </c>
    </row>
    <row r="13" spans="1:26" s="145" customFormat="1" ht="144.75" thickBot="1" x14ac:dyDescent="0.25">
      <c r="A13" s="213"/>
      <c r="B13" s="152" t="s">
        <v>254</v>
      </c>
      <c r="C13" s="274" t="s">
        <v>259</v>
      </c>
      <c r="D13" s="275"/>
      <c r="E13" s="275"/>
      <c r="F13" s="275"/>
      <c r="G13" s="275"/>
      <c r="H13" s="276"/>
      <c r="I13" s="277" t="s">
        <v>210</v>
      </c>
      <c r="J13" s="278"/>
      <c r="K13" s="278"/>
      <c r="L13" s="278"/>
      <c r="M13" s="279"/>
      <c r="N13" s="273"/>
      <c r="O13" s="273"/>
      <c r="P13" s="273"/>
      <c r="Q13" s="273"/>
      <c r="R13" s="273"/>
      <c r="S13" s="273"/>
      <c r="T13" s="273"/>
      <c r="U13" s="273"/>
      <c r="V13" s="273"/>
      <c r="W13" s="273"/>
      <c r="X13" s="182" t="s">
        <v>202</v>
      </c>
      <c r="Z13" s="172" t="s">
        <v>285</v>
      </c>
    </row>
    <row r="14" spans="1:26" s="145" customFormat="1" ht="132.75" thickBot="1" x14ac:dyDescent="0.25">
      <c r="A14" s="213"/>
      <c r="B14" s="152" t="s">
        <v>255</v>
      </c>
      <c r="C14" s="258" t="s">
        <v>260</v>
      </c>
      <c r="D14" s="259"/>
      <c r="E14" s="259"/>
      <c r="F14" s="259"/>
      <c r="G14" s="259"/>
      <c r="H14" s="260"/>
      <c r="I14" s="258" t="s">
        <v>211</v>
      </c>
      <c r="J14" s="259"/>
      <c r="K14" s="259"/>
      <c r="L14" s="259"/>
      <c r="M14" s="260"/>
      <c r="N14" s="261"/>
      <c r="O14" s="261"/>
      <c r="P14" s="261"/>
      <c r="Q14" s="261"/>
      <c r="R14" s="261"/>
      <c r="S14" s="261"/>
      <c r="T14" s="261"/>
      <c r="U14" s="261"/>
      <c r="V14" s="261"/>
      <c r="W14" s="261"/>
      <c r="X14" s="182" t="s">
        <v>262</v>
      </c>
      <c r="Z14" s="172" t="s">
        <v>286</v>
      </c>
    </row>
    <row r="15" spans="1:26" s="146" customFormat="1" ht="180.75" thickBot="1" x14ac:dyDescent="0.25">
      <c r="A15" s="214"/>
      <c r="B15" s="157" t="s">
        <v>256</v>
      </c>
      <c r="C15" s="262" t="s">
        <v>199</v>
      </c>
      <c r="D15" s="263"/>
      <c r="E15" s="263"/>
      <c r="F15" s="263"/>
      <c r="G15" s="263"/>
      <c r="H15" s="264"/>
      <c r="I15" s="262" t="s">
        <v>229</v>
      </c>
      <c r="J15" s="263"/>
      <c r="K15" s="263"/>
      <c r="L15" s="263"/>
      <c r="M15" s="264"/>
      <c r="N15" s="265"/>
      <c r="O15" s="265"/>
      <c r="P15" s="265"/>
      <c r="Q15" s="265"/>
      <c r="R15" s="265"/>
      <c r="S15" s="265"/>
      <c r="T15" s="265"/>
      <c r="U15" s="265"/>
      <c r="V15" s="265"/>
      <c r="W15" s="265"/>
      <c r="X15" s="183" t="s">
        <v>240</v>
      </c>
      <c r="Z15" s="172" t="s">
        <v>265</v>
      </c>
    </row>
    <row r="16" spans="1:26" s="145" customFormat="1" ht="144" x14ac:dyDescent="0.2">
      <c r="A16" s="213"/>
      <c r="B16" s="224" t="s">
        <v>257</v>
      </c>
      <c r="C16" s="220" t="s">
        <v>193</v>
      </c>
      <c r="D16" s="221"/>
      <c r="E16" s="221"/>
      <c r="F16" s="221"/>
      <c r="G16" s="221"/>
      <c r="H16" s="222"/>
      <c r="I16" s="220" t="s">
        <v>213</v>
      </c>
      <c r="J16" s="221"/>
      <c r="K16" s="221"/>
      <c r="L16" s="221"/>
      <c r="M16" s="222"/>
      <c r="N16" s="223"/>
      <c r="O16" s="223"/>
      <c r="P16" s="223"/>
      <c r="Q16" s="223"/>
      <c r="R16" s="223"/>
      <c r="S16" s="223"/>
      <c r="T16" s="223"/>
      <c r="U16" s="223"/>
      <c r="V16" s="223"/>
      <c r="W16" s="223"/>
      <c r="X16" s="183" t="s">
        <v>230</v>
      </c>
      <c r="Z16" s="172" t="s">
        <v>266</v>
      </c>
    </row>
    <row r="17" spans="1:26" s="145" customFormat="1" ht="72.75" thickBot="1" x14ac:dyDescent="0.25">
      <c r="A17" s="213"/>
      <c r="B17" s="225"/>
      <c r="C17" s="245" t="s">
        <v>194</v>
      </c>
      <c r="D17" s="246"/>
      <c r="E17" s="246"/>
      <c r="F17" s="246"/>
      <c r="G17" s="246"/>
      <c r="H17" s="247"/>
      <c r="I17" s="248" t="s">
        <v>212</v>
      </c>
      <c r="J17" s="249"/>
      <c r="K17" s="249"/>
      <c r="L17" s="249"/>
      <c r="M17" s="250"/>
      <c r="N17" s="232"/>
      <c r="O17" s="234"/>
      <c r="P17" s="232"/>
      <c r="Q17" s="233"/>
      <c r="R17" s="233"/>
      <c r="S17" s="233"/>
      <c r="T17" s="233"/>
      <c r="U17" s="233"/>
      <c r="V17" s="233"/>
      <c r="W17" s="234"/>
      <c r="X17" s="184" t="s">
        <v>203</v>
      </c>
      <c r="Z17" s="172" t="s">
        <v>281</v>
      </c>
    </row>
    <row r="18" spans="1:26" s="145" customFormat="1" ht="132" x14ac:dyDescent="0.2">
      <c r="A18" s="213"/>
      <c r="B18" s="224" t="s">
        <v>258</v>
      </c>
      <c r="C18" s="220" t="s">
        <v>195</v>
      </c>
      <c r="D18" s="221"/>
      <c r="E18" s="221"/>
      <c r="F18" s="221"/>
      <c r="G18" s="221"/>
      <c r="H18" s="222"/>
      <c r="I18" s="220" t="s">
        <v>214</v>
      </c>
      <c r="J18" s="221"/>
      <c r="K18" s="221"/>
      <c r="L18" s="221"/>
      <c r="M18" s="222"/>
      <c r="N18" s="223"/>
      <c r="O18" s="223"/>
      <c r="P18" s="223"/>
      <c r="Q18" s="223"/>
      <c r="R18" s="223"/>
      <c r="S18" s="223"/>
      <c r="T18" s="223"/>
      <c r="U18" s="223"/>
      <c r="V18" s="223"/>
      <c r="W18" s="223"/>
      <c r="X18" s="185" t="s">
        <v>218</v>
      </c>
      <c r="Z18" s="172" t="s">
        <v>267</v>
      </c>
    </row>
    <row r="19" spans="1:26" s="145" customFormat="1" ht="96" x14ac:dyDescent="0.2">
      <c r="A19" s="213"/>
      <c r="B19" s="225"/>
      <c r="C19" s="227" t="s">
        <v>216</v>
      </c>
      <c r="D19" s="228"/>
      <c r="E19" s="228"/>
      <c r="F19" s="228"/>
      <c r="G19" s="228"/>
      <c r="H19" s="229"/>
      <c r="I19" s="227" t="s">
        <v>215</v>
      </c>
      <c r="J19" s="228"/>
      <c r="K19" s="228"/>
      <c r="L19" s="228"/>
      <c r="M19" s="229"/>
      <c r="N19" s="230"/>
      <c r="O19" s="231"/>
      <c r="P19" s="230"/>
      <c r="Q19" s="251"/>
      <c r="R19" s="251"/>
      <c r="S19" s="251"/>
      <c r="T19" s="251"/>
      <c r="U19" s="251"/>
      <c r="V19" s="251"/>
      <c r="W19" s="231"/>
      <c r="X19" s="186" t="s">
        <v>219</v>
      </c>
      <c r="Z19" s="172" t="s">
        <v>287</v>
      </c>
    </row>
    <row r="20" spans="1:26" s="145" customFormat="1" ht="142.5" thickBot="1" x14ac:dyDescent="0.25">
      <c r="A20" s="206"/>
      <c r="B20" s="225"/>
      <c r="C20" s="316" t="s">
        <v>290</v>
      </c>
      <c r="D20" s="317"/>
      <c r="E20" s="317"/>
      <c r="F20" s="317"/>
      <c r="G20" s="317"/>
      <c r="H20" s="318"/>
      <c r="I20" s="316" t="s">
        <v>217</v>
      </c>
      <c r="J20" s="317"/>
      <c r="K20" s="317"/>
      <c r="L20" s="317"/>
      <c r="M20" s="318"/>
      <c r="N20" s="319"/>
      <c r="O20" s="320"/>
      <c r="P20" s="319"/>
      <c r="Q20" s="321"/>
      <c r="R20" s="321"/>
      <c r="S20" s="321"/>
      <c r="T20" s="321"/>
      <c r="U20" s="321"/>
      <c r="V20" s="321"/>
      <c r="W20" s="320"/>
      <c r="X20" s="217" t="s">
        <v>292</v>
      </c>
      <c r="Z20" s="172" t="s">
        <v>283</v>
      </c>
    </row>
    <row r="21" spans="1:26" ht="16.5" thickBot="1" x14ac:dyDescent="0.3">
      <c r="A21" s="209"/>
      <c r="B21" s="148"/>
      <c r="C21" s="136"/>
      <c r="D21" s="136"/>
      <c r="E21" s="137"/>
      <c r="F21" s="137"/>
      <c r="G21" s="137"/>
      <c r="H21" s="137"/>
      <c r="I21" s="137"/>
      <c r="J21" s="137"/>
      <c r="K21" s="137"/>
      <c r="L21" s="137"/>
      <c r="M21" s="137"/>
      <c r="N21" s="137"/>
      <c r="O21" s="137"/>
      <c r="P21" s="137"/>
      <c r="Q21" s="137"/>
      <c r="R21" s="137"/>
      <c r="S21" s="138"/>
      <c r="T21" s="139"/>
      <c r="U21" s="140"/>
      <c r="V21" s="141"/>
      <c r="W21" s="141"/>
    </row>
    <row r="22" spans="1:26" x14ac:dyDescent="0.2">
      <c r="A22" s="209"/>
      <c r="B22" s="280" t="s">
        <v>197</v>
      </c>
      <c r="C22" s="281"/>
      <c r="D22" s="281"/>
      <c r="E22" s="281"/>
      <c r="F22" s="281"/>
      <c r="G22" s="281"/>
      <c r="H22" s="281"/>
      <c r="I22" s="281"/>
      <c r="J22" s="281"/>
      <c r="K22" s="281"/>
      <c r="L22" s="281"/>
      <c r="M22" s="281"/>
      <c r="N22" s="281"/>
      <c r="O22" s="281"/>
      <c r="P22" s="281"/>
      <c r="Q22" s="281"/>
      <c r="R22" s="281"/>
      <c r="S22" s="281"/>
      <c r="T22" s="281"/>
      <c r="U22" s="281"/>
      <c r="V22" s="281"/>
      <c r="W22" s="281"/>
      <c r="X22" s="282"/>
    </row>
    <row r="23" spans="1:26" x14ac:dyDescent="0.2">
      <c r="A23" s="209"/>
      <c r="B23" s="283"/>
      <c r="C23" s="284"/>
      <c r="D23" s="284"/>
      <c r="E23" s="284"/>
      <c r="F23" s="284"/>
      <c r="G23" s="284"/>
      <c r="H23" s="284"/>
      <c r="I23" s="284"/>
      <c r="J23" s="284"/>
      <c r="K23" s="284"/>
      <c r="L23" s="284"/>
      <c r="M23" s="284"/>
      <c r="N23" s="284"/>
      <c r="O23" s="284"/>
      <c r="P23" s="284"/>
      <c r="Q23" s="284"/>
      <c r="R23" s="284"/>
      <c r="S23" s="284"/>
      <c r="T23" s="284"/>
      <c r="U23" s="284"/>
      <c r="V23" s="284"/>
      <c r="W23" s="284"/>
      <c r="X23" s="285"/>
    </row>
    <row r="24" spans="1:26" ht="13.5" thickBot="1" x14ac:dyDescent="0.25">
      <c r="A24" s="209"/>
      <c r="B24" s="286"/>
      <c r="C24" s="287"/>
      <c r="D24" s="287"/>
      <c r="E24" s="287"/>
      <c r="F24" s="287"/>
      <c r="G24" s="287"/>
      <c r="H24" s="287"/>
      <c r="I24" s="287"/>
      <c r="J24" s="287"/>
      <c r="K24" s="287"/>
      <c r="L24" s="287"/>
      <c r="M24" s="287"/>
      <c r="N24" s="287"/>
      <c r="O24" s="287"/>
      <c r="P24" s="287"/>
      <c r="Q24" s="287"/>
      <c r="R24" s="287"/>
      <c r="S24" s="287"/>
      <c r="T24" s="287"/>
      <c r="U24" s="287"/>
      <c r="V24" s="287"/>
      <c r="W24" s="287"/>
      <c r="X24" s="288"/>
    </row>
    <row r="25" spans="1:26" x14ac:dyDescent="0.2">
      <c r="A25" s="209"/>
      <c r="B25" s="148"/>
      <c r="C25" s="203"/>
      <c r="D25" s="203"/>
      <c r="E25" s="204"/>
      <c r="F25" s="204"/>
      <c r="G25" s="1"/>
      <c r="H25" s="1"/>
      <c r="I25" s="1"/>
      <c r="J25" s="1"/>
      <c r="K25" s="1"/>
      <c r="L25" s="1"/>
      <c r="M25" s="1"/>
      <c r="N25" s="1"/>
      <c r="O25" s="1"/>
      <c r="P25" s="1"/>
      <c r="Q25" s="1"/>
      <c r="R25" s="1"/>
      <c r="S25" s="1"/>
      <c r="T25" s="1"/>
      <c r="U25" s="1"/>
      <c r="V25" s="1"/>
      <c r="W25" s="1"/>
    </row>
    <row r="26" spans="1:26" x14ac:dyDescent="0.2">
      <c r="A26" s="1"/>
      <c r="B26" s="148"/>
      <c r="C26" s="203"/>
      <c r="D26" s="203"/>
      <c r="E26" s="204"/>
      <c r="F26" s="204"/>
      <c r="G26" s="1"/>
      <c r="H26" s="1"/>
      <c r="I26" s="1"/>
      <c r="J26" s="1"/>
      <c r="K26" s="1"/>
      <c r="L26" s="1"/>
      <c r="M26" s="1"/>
      <c r="N26" s="1"/>
      <c r="O26" s="1"/>
      <c r="P26" s="1"/>
      <c r="Q26" s="1"/>
      <c r="R26" s="1"/>
      <c r="S26" s="1"/>
      <c r="T26" s="1"/>
      <c r="U26" s="1"/>
      <c r="V26" s="1"/>
      <c r="W26" s="1"/>
    </row>
    <row r="27" spans="1:26" x14ac:dyDescent="0.2">
      <c r="A27" s="209"/>
    </row>
    <row r="30" spans="1:26" x14ac:dyDescent="0.2">
      <c r="B30" s="150"/>
      <c r="C30"/>
      <c r="D30"/>
      <c r="E30"/>
      <c r="F30"/>
    </row>
    <row r="31" spans="1:26" x14ac:dyDescent="0.2">
      <c r="B31" s="150"/>
      <c r="C31"/>
      <c r="D31"/>
      <c r="E31"/>
      <c r="F31"/>
    </row>
    <row r="32" spans="1:26" x14ac:dyDescent="0.2">
      <c r="B32" s="150"/>
      <c r="C32"/>
      <c r="D32"/>
      <c r="E32"/>
      <c r="F32"/>
    </row>
    <row r="33" spans="2:6" x14ac:dyDescent="0.2">
      <c r="B33" s="150"/>
      <c r="C33"/>
      <c r="D33"/>
      <c r="E33"/>
      <c r="F33"/>
    </row>
    <row r="34" spans="2:6" x14ac:dyDescent="0.2">
      <c r="B34" s="150"/>
      <c r="C34"/>
      <c r="D34"/>
      <c r="E34"/>
      <c r="F34"/>
    </row>
    <row r="35" spans="2:6" x14ac:dyDescent="0.2">
      <c r="B35" s="150"/>
      <c r="C35"/>
      <c r="D35"/>
      <c r="E35"/>
      <c r="F35"/>
    </row>
    <row r="36" spans="2:6" x14ac:dyDescent="0.2">
      <c r="B36" s="150"/>
      <c r="C36"/>
      <c r="D36"/>
      <c r="E36"/>
      <c r="F36"/>
    </row>
    <row r="37" spans="2:6" x14ac:dyDescent="0.2">
      <c r="B37" s="150"/>
      <c r="C37"/>
      <c r="D37"/>
      <c r="E37"/>
      <c r="F37"/>
    </row>
    <row r="38" spans="2:6" x14ac:dyDescent="0.2">
      <c r="B38" s="150"/>
      <c r="C38"/>
      <c r="D38"/>
      <c r="E38"/>
      <c r="F38"/>
    </row>
    <row r="39" spans="2:6" x14ac:dyDescent="0.2">
      <c r="B39" s="150"/>
      <c r="C39"/>
      <c r="D39"/>
      <c r="E39"/>
      <c r="F39"/>
    </row>
    <row r="40" spans="2:6" x14ac:dyDescent="0.2">
      <c r="B40" s="150"/>
      <c r="C40"/>
      <c r="D40"/>
      <c r="E40"/>
      <c r="F40"/>
    </row>
    <row r="41" spans="2:6" x14ac:dyDescent="0.2">
      <c r="B41" s="150"/>
      <c r="C41"/>
      <c r="D41"/>
      <c r="E41"/>
      <c r="F41"/>
    </row>
  </sheetData>
  <mergeCells count="70">
    <mergeCell ref="B10:B11"/>
    <mergeCell ref="C10:H10"/>
    <mergeCell ref="I10:M10"/>
    <mergeCell ref="N10:O10"/>
    <mergeCell ref="Z3:Z5"/>
    <mergeCell ref="B4:X4"/>
    <mergeCell ref="C6:H6"/>
    <mergeCell ref="I6:M6"/>
    <mergeCell ref="N6:O6"/>
    <mergeCell ref="P6:W6"/>
    <mergeCell ref="B1:X1"/>
    <mergeCell ref="B2:X2"/>
    <mergeCell ref="B3:X3"/>
    <mergeCell ref="I9:M9"/>
    <mergeCell ref="N9:O9"/>
    <mergeCell ref="P9:W9"/>
    <mergeCell ref="B7:B9"/>
    <mergeCell ref="C7:H7"/>
    <mergeCell ref="I7:M7"/>
    <mergeCell ref="N7:O7"/>
    <mergeCell ref="P7:W7"/>
    <mergeCell ref="C8:H8"/>
    <mergeCell ref="I8:M8"/>
    <mergeCell ref="N8:O8"/>
    <mergeCell ref="P8:W8"/>
    <mergeCell ref="C9:H9"/>
    <mergeCell ref="P10:W10"/>
    <mergeCell ref="C11:F11"/>
    <mergeCell ref="I11:K11"/>
    <mergeCell ref="N11:O11"/>
    <mergeCell ref="P11:W11"/>
    <mergeCell ref="C12:H12"/>
    <mergeCell ref="I12:M12"/>
    <mergeCell ref="N12:O12"/>
    <mergeCell ref="P12:W12"/>
    <mergeCell ref="C13:H13"/>
    <mergeCell ref="I13:M13"/>
    <mergeCell ref="N13:O13"/>
    <mergeCell ref="P13:W13"/>
    <mergeCell ref="C14:H14"/>
    <mergeCell ref="I14:M14"/>
    <mergeCell ref="N14:O14"/>
    <mergeCell ref="P14:W14"/>
    <mergeCell ref="C15:H15"/>
    <mergeCell ref="I15:M15"/>
    <mergeCell ref="N15:O15"/>
    <mergeCell ref="P15:W15"/>
    <mergeCell ref="B16:B17"/>
    <mergeCell ref="C16:H16"/>
    <mergeCell ref="I16:M16"/>
    <mergeCell ref="N16:O16"/>
    <mergeCell ref="P16:W16"/>
    <mergeCell ref="C17:H17"/>
    <mergeCell ref="I17:M17"/>
    <mergeCell ref="N17:O17"/>
    <mergeCell ref="P17:W17"/>
    <mergeCell ref="B22:X24"/>
    <mergeCell ref="N19:O19"/>
    <mergeCell ref="P19:W19"/>
    <mergeCell ref="B18:B20"/>
    <mergeCell ref="C18:H18"/>
    <mergeCell ref="I18:M18"/>
    <mergeCell ref="N18:O18"/>
    <mergeCell ref="P18:W18"/>
    <mergeCell ref="C19:H19"/>
    <mergeCell ref="I19:M19"/>
    <mergeCell ref="C20:H20"/>
    <mergeCell ref="I20:M20"/>
    <mergeCell ref="N20:O20"/>
    <mergeCell ref="P20:W20"/>
  </mergeCells>
  <printOptions horizontalCentered="1"/>
  <pageMargins left="0.19685039370078741" right="0.19685039370078741" top="0.19685039370078741" bottom="0.19685039370078741" header="0.31496062992125984" footer="0.31496062992125984"/>
  <pageSetup paperSize="9" scale="44" fitToHeight="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2"/>
  <sheetViews>
    <sheetView showGridLines="0" zoomScale="90" zoomScaleNormal="90" zoomScaleSheetLayoutView="73" workbookViewId="0">
      <pane ySplit="6" topLeftCell="A7" activePane="bottomLeft" state="frozen"/>
      <selection pane="bottomLeft" activeCell="X11" sqref="X11"/>
    </sheetView>
  </sheetViews>
  <sheetFormatPr defaultColWidth="6.5703125" defaultRowHeight="12.75" x14ac:dyDescent="0.2"/>
  <cols>
    <col min="1" max="1" width="1.7109375" customWidth="1"/>
    <col min="2" max="2" width="5.42578125" style="149" customWidth="1"/>
    <col min="3" max="4" width="5.7109375" style="2" customWidth="1"/>
    <col min="5" max="6" width="5.7109375" style="3" customWidth="1"/>
    <col min="7" max="7" width="0.42578125" hidden="1" customWidth="1"/>
    <col min="8" max="8" width="1.140625" hidden="1" customWidth="1"/>
    <col min="9" max="10" width="5.7109375" customWidth="1"/>
    <col min="11" max="11" width="6.85546875" customWidth="1"/>
    <col min="12" max="12" width="0.42578125" customWidth="1"/>
    <col min="13" max="13" width="5.7109375" customWidth="1"/>
    <col min="14" max="14" width="4.140625" customWidth="1"/>
    <col min="15" max="15" width="1.5703125" customWidth="1"/>
    <col min="16" max="20" width="5.7109375" customWidth="1"/>
    <col min="21" max="21" width="6.7109375" customWidth="1"/>
    <col min="22" max="22" width="5.7109375" customWidth="1"/>
    <col min="23" max="23" width="21.85546875" customWidth="1"/>
    <col min="24" max="24" width="71.28515625" style="173" customWidth="1"/>
    <col min="25" max="25" width="1.42578125" customWidth="1"/>
    <col min="26" max="26" width="70.5703125" style="173" customWidth="1"/>
  </cols>
  <sheetData>
    <row r="1" spans="1:26" ht="36" customHeight="1" x14ac:dyDescent="0.2">
      <c r="A1" s="1"/>
      <c r="B1" s="219" t="s">
        <v>233</v>
      </c>
      <c r="C1" s="219"/>
      <c r="D1" s="219"/>
      <c r="E1" s="219"/>
      <c r="F1" s="219"/>
      <c r="G1" s="219"/>
      <c r="H1" s="219"/>
      <c r="I1" s="219"/>
      <c r="J1" s="219"/>
      <c r="K1" s="219"/>
      <c r="L1" s="219"/>
      <c r="M1" s="219"/>
      <c r="N1" s="219"/>
      <c r="O1" s="219"/>
      <c r="P1" s="219"/>
      <c r="Q1" s="219"/>
      <c r="R1" s="219"/>
      <c r="S1" s="219"/>
      <c r="T1" s="219"/>
      <c r="U1" s="219"/>
      <c r="V1" s="219"/>
      <c r="W1" s="219"/>
      <c r="X1" s="219"/>
    </row>
    <row r="2" spans="1:26" s="153" customFormat="1" ht="18.75" customHeight="1" x14ac:dyDescent="0.2">
      <c r="B2" s="289" t="s">
        <v>220</v>
      </c>
      <c r="C2" s="289"/>
      <c r="D2" s="289"/>
      <c r="E2" s="289"/>
      <c r="F2" s="289"/>
      <c r="G2" s="289"/>
      <c r="H2" s="289"/>
      <c r="I2" s="289"/>
      <c r="J2" s="289"/>
      <c r="K2" s="289"/>
      <c r="L2" s="289"/>
      <c r="M2" s="289"/>
      <c r="N2" s="289"/>
      <c r="O2" s="289"/>
      <c r="P2" s="289"/>
      <c r="Q2" s="289"/>
      <c r="R2" s="289"/>
      <c r="S2" s="289"/>
      <c r="T2" s="289"/>
      <c r="U2" s="289"/>
      <c r="V2" s="289"/>
      <c r="W2" s="289"/>
      <c r="X2" s="289"/>
    </row>
    <row r="3" spans="1:26" s="153" customFormat="1" ht="20.25" customHeight="1" x14ac:dyDescent="0.2">
      <c r="B3" s="289" t="s">
        <v>221</v>
      </c>
      <c r="C3" s="289"/>
      <c r="D3" s="289"/>
      <c r="E3" s="289"/>
      <c r="F3" s="289"/>
      <c r="G3" s="289"/>
      <c r="H3" s="289"/>
      <c r="I3" s="289"/>
      <c r="J3" s="289"/>
      <c r="K3" s="289"/>
      <c r="L3" s="289"/>
      <c r="M3" s="289"/>
      <c r="N3" s="289"/>
      <c r="O3" s="289"/>
      <c r="P3" s="289"/>
      <c r="Q3" s="289"/>
      <c r="R3" s="289"/>
      <c r="S3" s="289"/>
      <c r="T3" s="289"/>
      <c r="U3" s="289"/>
      <c r="V3" s="289"/>
      <c r="W3" s="289"/>
      <c r="X3" s="289"/>
    </row>
    <row r="4" spans="1:26" s="153" customFormat="1" ht="18.75" customHeight="1" x14ac:dyDescent="0.2">
      <c r="B4" s="289" t="s">
        <v>245</v>
      </c>
      <c r="C4" s="289"/>
      <c r="D4" s="289"/>
      <c r="E4" s="289"/>
      <c r="F4" s="289"/>
      <c r="G4" s="289"/>
      <c r="H4" s="289"/>
      <c r="I4" s="289"/>
      <c r="J4" s="289"/>
      <c r="K4" s="289"/>
      <c r="L4" s="289"/>
      <c r="M4" s="289"/>
      <c r="N4" s="289"/>
      <c r="O4" s="289"/>
      <c r="P4" s="289"/>
      <c r="Q4" s="289"/>
      <c r="R4" s="289"/>
      <c r="S4" s="289"/>
      <c r="T4" s="289"/>
      <c r="U4" s="289"/>
      <c r="V4" s="289"/>
      <c r="W4" s="289"/>
      <c r="X4" s="289"/>
      <c r="Z4" s="218" t="s">
        <v>250</v>
      </c>
    </row>
    <row r="5" spans="1:26" ht="6.75" customHeight="1" thickBot="1" x14ac:dyDescent="0.3">
      <c r="A5" s="1"/>
      <c r="B5" s="148"/>
      <c r="C5" s="142"/>
      <c r="D5" s="142"/>
      <c r="E5" s="142"/>
      <c r="F5" s="142"/>
      <c r="G5" s="142"/>
      <c r="H5" s="142"/>
      <c r="I5" s="142"/>
      <c r="J5" s="142"/>
      <c r="K5" s="142"/>
      <c r="L5" s="143"/>
      <c r="M5" s="143"/>
      <c r="N5" s="143"/>
      <c r="O5" s="143"/>
      <c r="P5" s="143"/>
      <c r="Q5" s="143"/>
      <c r="R5" s="143"/>
      <c r="S5" s="143"/>
      <c r="T5" s="143"/>
      <c r="U5" s="143"/>
      <c r="V5" s="143"/>
      <c r="W5" s="143"/>
      <c r="X5" s="153"/>
      <c r="Z5" s="218"/>
    </row>
    <row r="6" spans="1:26" s="147" customFormat="1" ht="27" customHeight="1" thickBot="1" x14ac:dyDescent="0.25">
      <c r="A6" s="205"/>
      <c r="B6" s="151" t="s">
        <v>1</v>
      </c>
      <c r="C6" s="290" t="s">
        <v>0</v>
      </c>
      <c r="D6" s="291"/>
      <c r="E6" s="291"/>
      <c r="F6" s="291"/>
      <c r="G6" s="291"/>
      <c r="H6" s="292"/>
      <c r="I6" s="290" t="s">
        <v>2</v>
      </c>
      <c r="J6" s="291"/>
      <c r="K6" s="291"/>
      <c r="L6" s="291"/>
      <c r="M6" s="292"/>
      <c r="N6" s="293" t="s">
        <v>3</v>
      </c>
      <c r="O6" s="294"/>
      <c r="P6" s="295" t="s">
        <v>244</v>
      </c>
      <c r="Q6" s="296"/>
      <c r="R6" s="296"/>
      <c r="S6" s="296"/>
      <c r="T6" s="296"/>
      <c r="U6" s="296"/>
      <c r="V6" s="296"/>
      <c r="W6" s="297"/>
      <c r="X6" s="144" t="s">
        <v>4</v>
      </c>
      <c r="Z6" s="218"/>
    </row>
    <row r="7" spans="1:26" s="145" customFormat="1" ht="204.75" customHeight="1" x14ac:dyDescent="0.2">
      <c r="A7" s="206"/>
      <c r="B7" s="243" t="s">
        <v>268</v>
      </c>
      <c r="C7" s="298" t="s">
        <v>222</v>
      </c>
      <c r="D7" s="299"/>
      <c r="E7" s="299"/>
      <c r="F7" s="299"/>
      <c r="G7" s="299"/>
      <c r="H7" s="300"/>
      <c r="I7" s="298" t="s">
        <v>209</v>
      </c>
      <c r="J7" s="299"/>
      <c r="K7" s="299"/>
      <c r="L7" s="299"/>
      <c r="M7" s="300"/>
      <c r="N7" s="301"/>
      <c r="O7" s="301"/>
      <c r="P7" s="301"/>
      <c r="Q7" s="301"/>
      <c r="R7" s="301"/>
      <c r="S7" s="301"/>
      <c r="T7" s="301"/>
      <c r="U7" s="301"/>
      <c r="V7" s="301"/>
      <c r="W7" s="301"/>
      <c r="X7" s="165" t="s">
        <v>200</v>
      </c>
      <c r="Z7" s="172" t="s">
        <v>274</v>
      </c>
    </row>
    <row r="8" spans="1:26" s="145" customFormat="1" ht="200.25" customHeight="1" thickBot="1" x14ac:dyDescent="0.25">
      <c r="A8" s="206"/>
      <c r="B8" s="307"/>
      <c r="C8" s="235" t="s">
        <v>235</v>
      </c>
      <c r="D8" s="236"/>
      <c r="E8" s="236"/>
      <c r="F8" s="236"/>
      <c r="G8" s="236"/>
      <c r="H8" s="237"/>
      <c r="I8" s="238" t="s">
        <v>236</v>
      </c>
      <c r="J8" s="239"/>
      <c r="K8" s="239"/>
      <c r="L8" s="239"/>
      <c r="M8" s="240"/>
      <c r="N8" s="241"/>
      <c r="O8" s="242"/>
      <c r="P8" s="241"/>
      <c r="Q8" s="312"/>
      <c r="R8" s="312"/>
      <c r="S8" s="312"/>
      <c r="T8" s="312"/>
      <c r="U8" s="312"/>
      <c r="V8" s="312"/>
      <c r="W8" s="242"/>
      <c r="X8" s="170" t="s">
        <v>237</v>
      </c>
      <c r="Z8" s="171" t="s">
        <v>275</v>
      </c>
    </row>
    <row r="9" spans="1:26" s="145" customFormat="1" ht="208.5" customHeight="1" thickBot="1" x14ac:dyDescent="0.25">
      <c r="A9" s="206"/>
      <c r="B9" s="244"/>
      <c r="C9" s="313" t="s">
        <v>238</v>
      </c>
      <c r="D9" s="314"/>
      <c r="E9" s="314"/>
      <c r="F9" s="314"/>
      <c r="G9" s="314"/>
      <c r="H9" s="315"/>
      <c r="I9" s="302" t="s">
        <v>228</v>
      </c>
      <c r="J9" s="303"/>
      <c r="K9" s="303"/>
      <c r="L9" s="303"/>
      <c r="M9" s="308"/>
      <c r="N9" s="309"/>
      <c r="O9" s="311"/>
      <c r="P9" s="309"/>
      <c r="Q9" s="310"/>
      <c r="R9" s="310"/>
      <c r="S9" s="310"/>
      <c r="T9" s="310"/>
      <c r="U9" s="310"/>
      <c r="V9" s="310"/>
      <c r="W9" s="311"/>
      <c r="X9" s="168" t="s">
        <v>239</v>
      </c>
      <c r="Z9" s="169" t="s">
        <v>288</v>
      </c>
    </row>
    <row r="10" spans="1:26" s="145" customFormat="1" ht="101.25" customHeight="1" thickBot="1" x14ac:dyDescent="0.25">
      <c r="A10" s="206"/>
      <c r="B10" s="156" t="s">
        <v>269</v>
      </c>
      <c r="C10" s="269" t="s">
        <v>242</v>
      </c>
      <c r="D10" s="270"/>
      <c r="E10" s="270"/>
      <c r="F10" s="271"/>
      <c r="G10" s="215"/>
      <c r="H10" s="216"/>
      <c r="I10" s="269" t="s">
        <v>223</v>
      </c>
      <c r="J10" s="270"/>
      <c r="K10" s="270"/>
      <c r="L10" s="270"/>
      <c r="M10" s="271"/>
      <c r="N10" s="327"/>
      <c r="O10" s="328"/>
      <c r="P10" s="327"/>
      <c r="Q10" s="329"/>
      <c r="R10" s="329"/>
      <c r="S10" s="329"/>
      <c r="T10" s="329"/>
      <c r="U10" s="329"/>
      <c r="V10" s="329"/>
      <c r="W10" s="328"/>
      <c r="X10" s="190" t="s">
        <v>241</v>
      </c>
      <c r="Z10" s="167" t="s">
        <v>243</v>
      </c>
    </row>
    <row r="11" spans="1:26" ht="84.75" thickBot="1" x14ac:dyDescent="0.3">
      <c r="A11" s="1"/>
      <c r="B11" s="307" t="s">
        <v>270</v>
      </c>
      <c r="C11" s="322" t="s">
        <v>226</v>
      </c>
      <c r="D11" s="323"/>
      <c r="E11" s="323"/>
      <c r="F11" s="324"/>
      <c r="G11" s="137"/>
      <c r="H11" s="137"/>
      <c r="I11" s="322" t="s">
        <v>295</v>
      </c>
      <c r="J11" s="323"/>
      <c r="K11" s="323"/>
      <c r="L11" s="323"/>
      <c r="M11" s="324"/>
      <c r="N11" s="325"/>
      <c r="O11" s="326"/>
      <c r="P11" s="325"/>
      <c r="Q11" s="332"/>
      <c r="R11" s="332"/>
      <c r="S11" s="332"/>
      <c r="T11" s="332"/>
      <c r="U11" s="332"/>
      <c r="V11" s="332"/>
      <c r="W11" s="326"/>
      <c r="X11" s="189" t="s">
        <v>297</v>
      </c>
      <c r="Z11" s="167" t="s">
        <v>298</v>
      </c>
    </row>
    <row r="12" spans="1:26" ht="187.5" customHeight="1" thickBot="1" x14ac:dyDescent="0.3">
      <c r="A12" s="1"/>
      <c r="B12" s="244"/>
      <c r="C12" s="302" t="s">
        <v>225</v>
      </c>
      <c r="D12" s="303"/>
      <c r="E12" s="303"/>
      <c r="F12" s="303"/>
      <c r="G12" s="160"/>
      <c r="H12" s="160"/>
      <c r="I12" s="302" t="s">
        <v>296</v>
      </c>
      <c r="J12" s="303"/>
      <c r="K12" s="303"/>
      <c r="L12" s="303"/>
      <c r="M12" s="308"/>
      <c r="N12" s="330"/>
      <c r="O12" s="331"/>
      <c r="P12" s="330"/>
      <c r="Q12" s="333"/>
      <c r="R12" s="333"/>
      <c r="S12" s="333"/>
      <c r="T12" s="333"/>
      <c r="U12" s="333"/>
      <c r="V12" s="333"/>
      <c r="W12" s="331"/>
      <c r="X12" s="190" t="s">
        <v>227</v>
      </c>
      <c r="Z12" s="172" t="s">
        <v>277</v>
      </c>
    </row>
    <row r="13" spans="1:26" ht="15.75" customHeight="1" thickBot="1" x14ac:dyDescent="0.3">
      <c r="A13" s="1"/>
      <c r="B13" s="148"/>
      <c r="C13" s="136"/>
      <c r="D13" s="136"/>
      <c r="E13" s="137"/>
      <c r="F13" s="137"/>
      <c r="G13" s="137"/>
      <c r="H13" s="137"/>
      <c r="I13" s="137"/>
      <c r="J13" s="137"/>
      <c r="K13" s="137"/>
      <c r="L13" s="137"/>
      <c r="M13" s="137"/>
      <c r="N13" s="137"/>
      <c r="O13" s="137"/>
      <c r="P13" s="137"/>
      <c r="Q13" s="137"/>
      <c r="R13" s="137"/>
      <c r="S13" s="138"/>
      <c r="T13" s="139"/>
      <c r="U13" s="140"/>
      <c r="V13" s="141"/>
      <c r="W13" s="141"/>
    </row>
    <row r="14" spans="1:26" ht="36.75" customHeight="1" x14ac:dyDescent="0.2">
      <c r="A14" s="1"/>
      <c r="B14" s="280" t="s">
        <v>246</v>
      </c>
      <c r="C14" s="281"/>
      <c r="D14" s="281"/>
      <c r="E14" s="281"/>
      <c r="F14" s="281"/>
      <c r="G14" s="281"/>
      <c r="H14" s="281"/>
      <c r="I14" s="281"/>
      <c r="J14" s="281"/>
      <c r="K14" s="281"/>
      <c r="L14" s="281"/>
      <c r="M14" s="281"/>
      <c r="N14" s="281"/>
      <c r="O14" s="281"/>
      <c r="P14" s="281"/>
      <c r="Q14" s="281"/>
      <c r="R14" s="281"/>
      <c r="S14" s="281"/>
      <c r="T14" s="281"/>
      <c r="U14" s="281"/>
      <c r="V14" s="281"/>
      <c r="W14" s="281"/>
      <c r="X14" s="282"/>
    </row>
    <row r="15" spans="1:26" ht="51.75" customHeight="1" x14ac:dyDescent="0.2">
      <c r="A15" s="1"/>
      <c r="B15" s="283"/>
      <c r="C15" s="284"/>
      <c r="D15" s="284"/>
      <c r="E15" s="284"/>
      <c r="F15" s="284"/>
      <c r="G15" s="284"/>
      <c r="H15" s="284"/>
      <c r="I15" s="284"/>
      <c r="J15" s="284"/>
      <c r="K15" s="284"/>
      <c r="L15" s="284"/>
      <c r="M15" s="284"/>
      <c r="N15" s="284"/>
      <c r="O15" s="284"/>
      <c r="P15" s="284"/>
      <c r="Q15" s="284"/>
      <c r="R15" s="284"/>
      <c r="S15" s="284"/>
      <c r="T15" s="284"/>
      <c r="U15" s="284"/>
      <c r="V15" s="284"/>
      <c r="W15" s="284"/>
      <c r="X15" s="285"/>
    </row>
    <row r="16" spans="1:26" ht="51.75" customHeight="1" thickBot="1" x14ac:dyDescent="0.25">
      <c r="A16" s="1"/>
      <c r="B16" s="286"/>
      <c r="C16" s="287"/>
      <c r="D16" s="287"/>
      <c r="E16" s="287"/>
      <c r="F16" s="287"/>
      <c r="G16" s="287"/>
      <c r="H16" s="287"/>
      <c r="I16" s="287"/>
      <c r="J16" s="287"/>
      <c r="K16" s="287"/>
      <c r="L16" s="287"/>
      <c r="M16" s="287"/>
      <c r="N16" s="287"/>
      <c r="O16" s="287"/>
      <c r="P16" s="287"/>
      <c r="Q16" s="287"/>
      <c r="R16" s="287"/>
      <c r="S16" s="287"/>
      <c r="T16" s="287"/>
      <c r="U16" s="287"/>
      <c r="V16" s="287"/>
      <c r="W16" s="287"/>
      <c r="X16" s="288"/>
    </row>
    <row r="17" spans="1:23" ht="22.5" customHeight="1" x14ac:dyDescent="0.2">
      <c r="A17" s="1"/>
      <c r="B17" s="148"/>
      <c r="C17" s="203"/>
      <c r="D17" s="203"/>
      <c r="E17" s="204"/>
      <c r="F17" s="204"/>
      <c r="G17" s="1"/>
      <c r="H17" s="1"/>
      <c r="I17" s="1"/>
      <c r="J17" s="1"/>
      <c r="K17" s="1"/>
      <c r="L17" s="1"/>
      <c r="M17" s="1"/>
      <c r="N17" s="1"/>
      <c r="O17" s="1"/>
      <c r="P17" s="1"/>
      <c r="Q17" s="1"/>
      <c r="R17" s="1"/>
      <c r="S17" s="1"/>
      <c r="T17" s="1"/>
      <c r="U17" s="1"/>
      <c r="V17" s="1"/>
      <c r="W17" s="1"/>
    </row>
    <row r="18" spans="1:23" ht="24.95" customHeight="1" x14ac:dyDescent="0.2"/>
    <row r="19" spans="1:23" ht="24.95" customHeight="1" x14ac:dyDescent="0.2"/>
    <row r="20" spans="1:23" ht="24.95" customHeight="1" x14ac:dyDescent="0.2"/>
    <row r="21" spans="1:23" ht="24.95" customHeight="1" x14ac:dyDescent="0.2">
      <c r="B21" s="150"/>
      <c r="C21"/>
      <c r="D21"/>
      <c r="E21"/>
      <c r="F21"/>
    </row>
    <row r="22" spans="1:23" ht="24.95" customHeight="1" x14ac:dyDescent="0.2">
      <c r="B22" s="150"/>
      <c r="C22"/>
      <c r="D22"/>
      <c r="E22"/>
      <c r="F22"/>
    </row>
    <row r="23" spans="1:23" ht="24.95" customHeight="1" x14ac:dyDescent="0.2">
      <c r="B23" s="150"/>
      <c r="C23"/>
      <c r="D23"/>
      <c r="E23"/>
      <c r="F23"/>
    </row>
    <row r="24" spans="1:23" ht="24.95" customHeight="1" x14ac:dyDescent="0.2">
      <c r="B24" s="150"/>
      <c r="C24"/>
      <c r="D24"/>
      <c r="E24"/>
      <c r="F24"/>
    </row>
    <row r="25" spans="1:23" ht="24.95" customHeight="1" x14ac:dyDescent="0.2">
      <c r="B25" s="150"/>
      <c r="C25"/>
      <c r="D25"/>
      <c r="E25"/>
      <c r="F25"/>
    </row>
    <row r="26" spans="1:23" ht="24.95" customHeight="1" x14ac:dyDescent="0.2">
      <c r="B26" s="150"/>
      <c r="C26"/>
      <c r="D26"/>
      <c r="E26"/>
      <c r="F26"/>
    </row>
    <row r="27" spans="1:23" ht="24.95" customHeight="1" x14ac:dyDescent="0.2">
      <c r="B27" s="150"/>
      <c r="C27"/>
      <c r="D27"/>
      <c r="E27"/>
      <c r="F27"/>
    </row>
    <row r="28" spans="1:23" ht="24.95" customHeight="1" x14ac:dyDescent="0.2">
      <c r="B28" s="150"/>
      <c r="C28"/>
      <c r="D28"/>
      <c r="E28"/>
      <c r="F28"/>
    </row>
    <row r="29" spans="1:23" ht="24.95" customHeight="1" x14ac:dyDescent="0.2">
      <c r="B29" s="150"/>
      <c r="C29"/>
      <c r="D29"/>
      <c r="E29"/>
      <c r="F29"/>
    </row>
    <row r="30" spans="1:23" ht="24.95" customHeight="1" x14ac:dyDescent="0.2">
      <c r="B30" s="150"/>
      <c r="C30"/>
      <c r="D30"/>
      <c r="E30"/>
      <c r="F30"/>
    </row>
    <row r="31" spans="1:23" ht="24.95" customHeight="1" x14ac:dyDescent="0.2">
      <c r="B31" s="150"/>
      <c r="C31"/>
      <c r="D31"/>
      <c r="E31"/>
      <c r="F31"/>
    </row>
    <row r="32" spans="1:23" ht="24.95" customHeight="1" x14ac:dyDescent="0.2">
      <c r="B32" s="150"/>
      <c r="C32"/>
      <c r="D32"/>
      <c r="E32"/>
      <c r="F32"/>
    </row>
  </sheetData>
  <mergeCells count="36">
    <mergeCell ref="C9:H9"/>
    <mergeCell ref="I9:M9"/>
    <mergeCell ref="N9:O9"/>
    <mergeCell ref="P9:W9"/>
    <mergeCell ref="C7:H7"/>
    <mergeCell ref="I7:M7"/>
    <mergeCell ref="N7:O7"/>
    <mergeCell ref="P7:W7"/>
    <mergeCell ref="C8:H8"/>
    <mergeCell ref="I8:M8"/>
    <mergeCell ref="N8:O8"/>
    <mergeCell ref="P8:W8"/>
    <mergeCell ref="B1:X1"/>
    <mergeCell ref="B2:X2"/>
    <mergeCell ref="B3:X3"/>
    <mergeCell ref="B4:X4"/>
    <mergeCell ref="C6:H6"/>
    <mergeCell ref="I6:M6"/>
    <mergeCell ref="N6:O6"/>
    <mergeCell ref="P6:W6"/>
    <mergeCell ref="I10:M10"/>
    <mergeCell ref="I11:M11"/>
    <mergeCell ref="I12:M12"/>
    <mergeCell ref="Z4:Z6"/>
    <mergeCell ref="B14:X16"/>
    <mergeCell ref="C10:F10"/>
    <mergeCell ref="B11:B12"/>
    <mergeCell ref="C11:F11"/>
    <mergeCell ref="C12:F12"/>
    <mergeCell ref="N11:O11"/>
    <mergeCell ref="N10:O10"/>
    <mergeCell ref="P10:W10"/>
    <mergeCell ref="N12:O12"/>
    <mergeCell ref="P11:W11"/>
    <mergeCell ref="P12:W12"/>
    <mergeCell ref="B7:B9"/>
  </mergeCells>
  <printOptions horizontalCentered="1"/>
  <pageMargins left="0.19685039370078741" right="0.19685039370078741" top="0.19685039370078741" bottom="0.19685039370078741" header="0.31496062992125984" footer="0.31496062992125984"/>
  <pageSetup paperSize="9" scale="53" fitToHeight="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showGridLines="0" topLeftCell="A5" zoomScale="90" zoomScaleNormal="90" zoomScaleSheetLayoutView="73" workbookViewId="0">
      <pane ySplit="2" topLeftCell="A7" activePane="bottomLeft" state="frozen"/>
      <selection activeCell="A5" sqref="A5"/>
      <selection pane="bottomLeft" activeCell="Z8" sqref="Z8"/>
    </sheetView>
  </sheetViews>
  <sheetFormatPr defaultColWidth="6.5703125" defaultRowHeight="12.75" x14ac:dyDescent="0.2"/>
  <cols>
    <col min="1" max="1" width="1.7109375" customWidth="1"/>
    <col min="2" max="2" width="5.42578125" style="149" customWidth="1"/>
    <col min="3" max="4" width="5.7109375" style="2" customWidth="1"/>
    <col min="5" max="6" width="5.7109375" style="3" customWidth="1"/>
    <col min="7" max="7" width="0.42578125" hidden="1" customWidth="1"/>
    <col min="8" max="8" width="1.140625" hidden="1" customWidth="1"/>
    <col min="9" max="10" width="5.7109375" customWidth="1"/>
    <col min="11" max="11" width="6.85546875" customWidth="1"/>
    <col min="12" max="12" width="0.42578125" hidden="1" customWidth="1"/>
    <col min="13" max="13" width="5.7109375" hidden="1" customWidth="1"/>
    <col min="14" max="14" width="4.140625" customWidth="1"/>
    <col min="15" max="15" width="1.5703125" customWidth="1"/>
    <col min="16" max="16" width="11.5703125" customWidth="1"/>
    <col min="17" max="20" width="5.7109375" hidden="1" customWidth="1"/>
    <col min="21" max="21" width="6.7109375" hidden="1" customWidth="1"/>
    <col min="22" max="22" width="5.7109375" hidden="1" customWidth="1"/>
    <col min="23" max="23" width="0.140625" hidden="1" customWidth="1"/>
    <col min="24" max="24" width="71.28515625" style="173" customWidth="1"/>
    <col min="25" max="25" width="1.42578125" customWidth="1"/>
    <col min="26" max="26" width="70.5703125" style="173" customWidth="1"/>
  </cols>
  <sheetData>
    <row r="1" spans="1:26" ht="36" customHeight="1" x14ac:dyDescent="0.2">
      <c r="A1" s="1"/>
      <c r="B1" s="219" t="s">
        <v>233</v>
      </c>
      <c r="C1" s="219"/>
      <c r="D1" s="219"/>
      <c r="E1" s="219"/>
      <c r="F1" s="219"/>
      <c r="G1" s="219"/>
      <c r="H1" s="219"/>
      <c r="I1" s="219"/>
      <c r="J1" s="219"/>
      <c r="K1" s="219"/>
      <c r="L1" s="219"/>
      <c r="M1" s="219"/>
      <c r="N1" s="219"/>
      <c r="O1" s="219"/>
      <c r="P1" s="219"/>
      <c r="Q1" s="219"/>
      <c r="R1" s="219"/>
      <c r="S1" s="219"/>
      <c r="T1" s="219"/>
      <c r="U1" s="219"/>
      <c r="V1" s="219"/>
      <c r="W1" s="219"/>
      <c r="X1" s="219"/>
    </row>
    <row r="2" spans="1:26" s="153" customFormat="1" ht="18.75" customHeight="1" x14ac:dyDescent="0.2">
      <c r="B2" s="289" t="s">
        <v>220</v>
      </c>
      <c r="C2" s="289"/>
      <c r="D2" s="289"/>
      <c r="E2" s="289"/>
      <c r="F2" s="289"/>
      <c r="G2" s="289"/>
      <c r="H2" s="289"/>
      <c r="I2" s="289"/>
      <c r="J2" s="289"/>
      <c r="K2" s="289"/>
      <c r="L2" s="289"/>
      <c r="M2" s="289"/>
      <c r="N2" s="289"/>
      <c r="O2" s="289"/>
      <c r="P2" s="289"/>
      <c r="Q2" s="289"/>
      <c r="R2" s="289"/>
      <c r="S2" s="289"/>
      <c r="T2" s="289"/>
      <c r="U2" s="289"/>
      <c r="V2" s="289"/>
      <c r="W2" s="289"/>
      <c r="X2" s="289"/>
    </row>
    <row r="3" spans="1:26" s="153" customFormat="1" ht="20.25" customHeight="1" x14ac:dyDescent="0.2">
      <c r="B3" s="289" t="s">
        <v>221</v>
      </c>
      <c r="C3" s="289"/>
      <c r="D3" s="289"/>
      <c r="E3" s="289"/>
      <c r="F3" s="289"/>
      <c r="G3" s="289"/>
      <c r="H3" s="289"/>
      <c r="I3" s="289"/>
      <c r="J3" s="289"/>
      <c r="K3" s="289"/>
      <c r="L3" s="289"/>
      <c r="M3" s="289"/>
      <c r="N3" s="289"/>
      <c r="O3" s="289"/>
      <c r="P3" s="289"/>
      <c r="Q3" s="289"/>
      <c r="R3" s="289"/>
      <c r="S3" s="289"/>
      <c r="T3" s="289"/>
      <c r="U3" s="289"/>
      <c r="V3" s="289"/>
      <c r="W3" s="289"/>
      <c r="X3" s="289"/>
    </row>
    <row r="4" spans="1:26" s="153" customFormat="1" ht="18.75" customHeight="1" x14ac:dyDescent="0.2">
      <c r="B4" s="289" t="s">
        <v>245</v>
      </c>
      <c r="C4" s="289"/>
      <c r="D4" s="289"/>
      <c r="E4" s="289"/>
      <c r="F4" s="289"/>
      <c r="G4" s="289"/>
      <c r="H4" s="289"/>
      <c r="I4" s="289"/>
      <c r="J4" s="289"/>
      <c r="K4" s="289"/>
      <c r="L4" s="289"/>
      <c r="M4" s="289"/>
      <c r="N4" s="289"/>
      <c r="O4" s="289"/>
      <c r="P4" s="289"/>
      <c r="Q4" s="289"/>
      <c r="R4" s="289"/>
      <c r="S4" s="289"/>
      <c r="T4" s="289"/>
      <c r="U4" s="289"/>
      <c r="V4" s="289"/>
      <c r="W4" s="289"/>
      <c r="X4" s="289"/>
      <c r="Z4" s="218" t="s">
        <v>250</v>
      </c>
    </row>
    <row r="5" spans="1:26" ht="6.75" customHeight="1" thickBot="1" x14ac:dyDescent="0.3">
      <c r="A5" s="1"/>
      <c r="B5" s="148"/>
      <c r="C5" s="142"/>
      <c r="D5" s="142"/>
      <c r="E5" s="142"/>
      <c r="F5" s="142"/>
      <c r="G5" s="142"/>
      <c r="H5" s="142"/>
      <c r="I5" s="142"/>
      <c r="J5" s="142"/>
      <c r="K5" s="142"/>
      <c r="L5" s="143"/>
      <c r="M5" s="143"/>
      <c r="N5" s="143"/>
      <c r="O5" s="143"/>
      <c r="P5" s="143"/>
      <c r="Q5" s="143"/>
      <c r="R5" s="143"/>
      <c r="S5" s="143"/>
      <c r="T5" s="143"/>
      <c r="U5" s="143"/>
      <c r="V5" s="143"/>
      <c r="W5" s="143"/>
      <c r="X5" s="153"/>
      <c r="Z5" s="218"/>
    </row>
    <row r="6" spans="1:26" s="147" customFormat="1" ht="27" customHeight="1" thickBot="1" x14ac:dyDescent="0.25">
      <c r="A6" s="205"/>
      <c r="B6" s="151" t="s">
        <v>1</v>
      </c>
      <c r="C6" s="290" t="s">
        <v>0</v>
      </c>
      <c r="D6" s="291"/>
      <c r="E6" s="291"/>
      <c r="F6" s="291"/>
      <c r="G6" s="291"/>
      <c r="H6" s="292"/>
      <c r="I6" s="290" t="s">
        <v>2</v>
      </c>
      <c r="J6" s="291"/>
      <c r="K6" s="291"/>
      <c r="L6" s="291"/>
      <c r="M6" s="292"/>
      <c r="N6" s="293" t="s">
        <v>3</v>
      </c>
      <c r="O6" s="294"/>
      <c r="P6" s="350" t="s">
        <v>299</v>
      </c>
      <c r="Q6" s="296"/>
      <c r="R6" s="296"/>
      <c r="S6" s="296"/>
      <c r="T6" s="296"/>
      <c r="U6" s="296"/>
      <c r="V6" s="296"/>
      <c r="W6" s="297"/>
      <c r="X6" s="144" t="s">
        <v>4</v>
      </c>
      <c r="Z6" s="218"/>
    </row>
    <row r="7" spans="1:26" s="145" customFormat="1" ht="213.75" customHeight="1" x14ac:dyDescent="0.2">
      <c r="A7" s="206"/>
      <c r="B7" s="243" t="s">
        <v>268</v>
      </c>
      <c r="C7" s="298" t="s">
        <v>222</v>
      </c>
      <c r="D7" s="299"/>
      <c r="E7" s="299"/>
      <c r="F7" s="299"/>
      <c r="G7" s="299"/>
      <c r="H7" s="300"/>
      <c r="I7" s="298" t="s">
        <v>209</v>
      </c>
      <c r="J7" s="299"/>
      <c r="K7" s="299"/>
      <c r="L7" s="299"/>
      <c r="M7" s="300"/>
      <c r="N7" s="301"/>
      <c r="O7" s="301"/>
      <c r="P7" s="301"/>
      <c r="Q7" s="301"/>
      <c r="R7" s="301"/>
      <c r="S7" s="301"/>
      <c r="T7" s="301"/>
      <c r="U7" s="301"/>
      <c r="V7" s="301"/>
      <c r="W7" s="301"/>
      <c r="X7" s="165" t="s">
        <v>200</v>
      </c>
      <c r="Z7" s="172" t="s">
        <v>274</v>
      </c>
    </row>
    <row r="8" spans="1:26" s="145" customFormat="1" ht="201.75" customHeight="1" thickBot="1" x14ac:dyDescent="0.25">
      <c r="A8" s="206"/>
      <c r="B8" s="307"/>
      <c r="C8" s="235" t="s">
        <v>235</v>
      </c>
      <c r="D8" s="236"/>
      <c r="E8" s="236"/>
      <c r="F8" s="236"/>
      <c r="G8" s="236"/>
      <c r="H8" s="237"/>
      <c r="I8" s="238" t="s">
        <v>236</v>
      </c>
      <c r="J8" s="239"/>
      <c r="K8" s="239"/>
      <c r="L8" s="239"/>
      <c r="M8" s="240"/>
      <c r="N8" s="241"/>
      <c r="O8" s="242"/>
      <c r="P8" s="241"/>
      <c r="Q8" s="312"/>
      <c r="R8" s="312"/>
      <c r="S8" s="312"/>
      <c r="T8" s="312"/>
      <c r="U8" s="312"/>
      <c r="V8" s="312"/>
      <c r="W8" s="242"/>
      <c r="X8" s="170" t="s">
        <v>237</v>
      </c>
      <c r="Z8" s="171" t="s">
        <v>275</v>
      </c>
    </row>
    <row r="9" spans="1:26" s="145" customFormat="1" ht="210.75" customHeight="1" thickBot="1" x14ac:dyDescent="0.25">
      <c r="A9" s="206"/>
      <c r="B9" s="244"/>
      <c r="C9" s="313" t="s">
        <v>238</v>
      </c>
      <c r="D9" s="314"/>
      <c r="E9" s="314"/>
      <c r="F9" s="314"/>
      <c r="G9" s="314"/>
      <c r="H9" s="315"/>
      <c r="I9" s="302" t="s">
        <v>228</v>
      </c>
      <c r="J9" s="303"/>
      <c r="K9" s="303"/>
      <c r="L9" s="303"/>
      <c r="M9" s="308"/>
      <c r="N9" s="309"/>
      <c r="O9" s="311"/>
      <c r="P9" s="309"/>
      <c r="Q9" s="310"/>
      <c r="R9" s="310"/>
      <c r="S9" s="310"/>
      <c r="T9" s="310"/>
      <c r="U9" s="310"/>
      <c r="V9" s="310"/>
      <c r="W9" s="311"/>
      <c r="X9" s="168" t="s">
        <v>239</v>
      </c>
      <c r="Z9" s="169" t="s">
        <v>272</v>
      </c>
    </row>
    <row r="10" spans="1:26" s="145" customFormat="1" ht="101.25" customHeight="1" thickBot="1" x14ac:dyDescent="0.25">
      <c r="A10" s="206"/>
      <c r="B10" s="164" t="s">
        <v>269</v>
      </c>
      <c r="C10" s="298" t="s">
        <v>242</v>
      </c>
      <c r="D10" s="299"/>
      <c r="E10" s="299"/>
      <c r="F10" s="300"/>
      <c r="G10" s="163"/>
      <c r="H10" s="158"/>
      <c r="I10" s="298" t="s">
        <v>223</v>
      </c>
      <c r="J10" s="299"/>
      <c r="K10" s="300"/>
      <c r="L10" s="163"/>
      <c r="M10" s="158"/>
      <c r="N10" s="334"/>
      <c r="O10" s="335"/>
      <c r="P10" s="334"/>
      <c r="Q10" s="336"/>
      <c r="R10" s="336"/>
      <c r="S10" s="336"/>
      <c r="T10" s="336"/>
      <c r="U10" s="336"/>
      <c r="V10" s="336"/>
      <c r="W10" s="335"/>
      <c r="X10" s="165" t="s">
        <v>241</v>
      </c>
      <c r="Z10" s="167" t="s">
        <v>243</v>
      </c>
    </row>
    <row r="11" spans="1:26" ht="84.75" thickBot="1" x14ac:dyDescent="0.3">
      <c r="A11" s="1"/>
      <c r="B11" s="243" t="s">
        <v>270</v>
      </c>
      <c r="C11" s="298" t="s">
        <v>226</v>
      </c>
      <c r="D11" s="299"/>
      <c r="E11" s="299"/>
      <c r="F11" s="300"/>
      <c r="G11" s="159"/>
      <c r="H11" s="159"/>
      <c r="I11" s="337" t="s">
        <v>295</v>
      </c>
      <c r="J11" s="338"/>
      <c r="K11" s="338"/>
      <c r="L11" s="159"/>
      <c r="M11" s="159"/>
      <c r="N11" s="334"/>
      <c r="O11" s="335"/>
      <c r="P11" s="334"/>
      <c r="Q11" s="336"/>
      <c r="R11" s="336"/>
      <c r="S11" s="336"/>
      <c r="T11" s="336"/>
      <c r="U11" s="336"/>
      <c r="V11" s="336"/>
      <c r="W11" s="335"/>
      <c r="X11" s="189" t="s">
        <v>297</v>
      </c>
      <c r="Z11" s="167" t="s">
        <v>298</v>
      </c>
    </row>
    <row r="12" spans="1:26" ht="187.5" customHeight="1" thickBot="1" x14ac:dyDescent="0.3">
      <c r="A12" s="1"/>
      <c r="B12" s="244"/>
      <c r="C12" s="302" t="s">
        <v>225</v>
      </c>
      <c r="D12" s="303"/>
      <c r="E12" s="303"/>
      <c r="F12" s="303"/>
      <c r="G12" s="160"/>
      <c r="H12" s="160"/>
      <c r="I12" s="313" t="s">
        <v>295</v>
      </c>
      <c r="J12" s="314"/>
      <c r="K12" s="315"/>
      <c r="L12" s="160"/>
      <c r="M12" s="160"/>
      <c r="N12" s="330"/>
      <c r="O12" s="331"/>
      <c r="P12" s="330"/>
      <c r="Q12" s="333"/>
      <c r="R12" s="333"/>
      <c r="S12" s="333"/>
      <c r="T12" s="333"/>
      <c r="U12" s="333"/>
      <c r="V12" s="333"/>
      <c r="W12" s="331"/>
      <c r="X12" s="190" t="s">
        <v>227</v>
      </c>
      <c r="Z12" s="172" t="s">
        <v>277</v>
      </c>
    </row>
    <row r="13" spans="1:26" ht="15.75" customHeight="1" thickBot="1" x14ac:dyDescent="0.3">
      <c r="A13" s="1"/>
      <c r="B13" s="148"/>
      <c r="C13" s="136"/>
      <c r="D13" s="136"/>
      <c r="E13" s="137"/>
      <c r="F13" s="137"/>
      <c r="G13" s="137"/>
      <c r="H13" s="137"/>
      <c r="I13" s="137"/>
      <c r="J13" s="137"/>
      <c r="K13" s="137"/>
      <c r="L13" s="137"/>
      <c r="M13" s="137"/>
      <c r="N13" s="137"/>
      <c r="O13" s="137"/>
      <c r="P13" s="137"/>
      <c r="Q13" s="137"/>
      <c r="R13" s="137"/>
      <c r="S13" s="138"/>
      <c r="T13" s="139"/>
      <c r="U13" s="140"/>
      <c r="V13" s="141"/>
      <c r="W13" s="141"/>
    </row>
    <row r="14" spans="1:26" ht="36.75" customHeight="1" x14ac:dyDescent="0.2">
      <c r="A14" s="1"/>
      <c r="B14" s="280" t="s">
        <v>246</v>
      </c>
      <c r="C14" s="281"/>
      <c r="D14" s="281"/>
      <c r="E14" s="281"/>
      <c r="F14" s="281"/>
      <c r="G14" s="281"/>
      <c r="H14" s="281"/>
      <c r="I14" s="281"/>
      <c r="J14" s="281"/>
      <c r="K14" s="281"/>
      <c r="L14" s="281"/>
      <c r="M14" s="281"/>
      <c r="N14" s="281"/>
      <c r="O14" s="281"/>
      <c r="P14" s="281"/>
      <c r="Q14" s="281"/>
      <c r="R14" s="281"/>
      <c r="S14" s="281"/>
      <c r="T14" s="281"/>
      <c r="U14" s="281"/>
      <c r="V14" s="281"/>
      <c r="W14" s="281"/>
      <c r="X14" s="282"/>
    </row>
    <row r="15" spans="1:26" ht="51.75" customHeight="1" x14ac:dyDescent="0.2">
      <c r="A15" s="1"/>
      <c r="B15" s="283"/>
      <c r="C15" s="284"/>
      <c r="D15" s="284"/>
      <c r="E15" s="284"/>
      <c r="F15" s="284"/>
      <c r="G15" s="284"/>
      <c r="H15" s="284"/>
      <c r="I15" s="284"/>
      <c r="J15" s="284"/>
      <c r="K15" s="284"/>
      <c r="L15" s="284"/>
      <c r="M15" s="284"/>
      <c r="N15" s="284"/>
      <c r="O15" s="284"/>
      <c r="P15" s="284"/>
      <c r="Q15" s="284"/>
      <c r="R15" s="284"/>
      <c r="S15" s="284"/>
      <c r="T15" s="284"/>
      <c r="U15" s="284"/>
      <c r="V15" s="284"/>
      <c r="W15" s="284"/>
      <c r="X15" s="285"/>
    </row>
    <row r="16" spans="1:26" ht="51.75" customHeight="1" thickBot="1" x14ac:dyDescent="0.25">
      <c r="A16" s="1"/>
      <c r="B16" s="286"/>
      <c r="C16" s="287"/>
      <c r="D16" s="287"/>
      <c r="E16" s="287"/>
      <c r="F16" s="287"/>
      <c r="G16" s="287"/>
      <c r="H16" s="287"/>
      <c r="I16" s="287"/>
      <c r="J16" s="287"/>
      <c r="K16" s="287"/>
      <c r="L16" s="287"/>
      <c r="M16" s="287"/>
      <c r="N16" s="287"/>
      <c r="O16" s="287"/>
      <c r="P16" s="287"/>
      <c r="Q16" s="287"/>
      <c r="R16" s="287"/>
      <c r="S16" s="287"/>
      <c r="T16" s="287"/>
      <c r="U16" s="287"/>
      <c r="V16" s="287"/>
      <c r="W16" s="287"/>
      <c r="X16" s="288"/>
    </row>
    <row r="17" spans="1:23" ht="22.5" customHeight="1" thickBot="1" x14ac:dyDescent="0.25">
      <c r="A17" s="1"/>
      <c r="B17" s="148"/>
      <c r="C17" s="203"/>
      <c r="D17" s="203"/>
      <c r="E17" s="204"/>
      <c r="F17" s="204"/>
      <c r="G17" s="1"/>
      <c r="H17" s="1"/>
      <c r="I17" s="1"/>
      <c r="J17" s="1"/>
      <c r="K17" s="1"/>
      <c r="L17" s="1"/>
      <c r="M17" s="1"/>
      <c r="N17" s="1"/>
      <c r="O17" s="1"/>
      <c r="P17" s="1"/>
      <c r="Q17" s="4"/>
      <c r="R17" s="4"/>
      <c r="S17" s="4"/>
      <c r="T17" s="4"/>
      <c r="U17" s="4"/>
      <c r="V17" s="4"/>
      <c r="W17" s="4"/>
    </row>
    <row r="18" spans="1:23" ht="24.95" customHeight="1" x14ac:dyDescent="0.2"/>
    <row r="19" spans="1:23" ht="24.95" customHeight="1" x14ac:dyDescent="0.2"/>
    <row r="20" spans="1:23" ht="24.95" customHeight="1" x14ac:dyDescent="0.2"/>
    <row r="21" spans="1:23" ht="24.95" customHeight="1" x14ac:dyDescent="0.2"/>
    <row r="22" spans="1:23" ht="24.95" customHeight="1" x14ac:dyDescent="0.2">
      <c r="B22" s="150"/>
      <c r="C22"/>
      <c r="D22"/>
      <c r="E22"/>
      <c r="F22"/>
    </row>
    <row r="23" spans="1:23" ht="24.95" customHeight="1" x14ac:dyDescent="0.2">
      <c r="B23" s="150"/>
      <c r="C23"/>
      <c r="D23"/>
      <c r="E23"/>
      <c r="F23"/>
    </row>
    <row r="24" spans="1:23" ht="24.95" customHeight="1" x14ac:dyDescent="0.2">
      <c r="B24" s="150"/>
      <c r="C24"/>
      <c r="D24"/>
      <c r="E24"/>
      <c r="F24"/>
    </row>
    <row r="25" spans="1:23" ht="24.95" customHeight="1" x14ac:dyDescent="0.2">
      <c r="B25" s="150"/>
      <c r="C25"/>
      <c r="D25"/>
      <c r="E25"/>
      <c r="F25"/>
    </row>
    <row r="26" spans="1:23" ht="24.95" customHeight="1" x14ac:dyDescent="0.2">
      <c r="B26" s="150"/>
      <c r="C26"/>
      <c r="D26"/>
      <c r="E26"/>
      <c r="F26"/>
    </row>
    <row r="27" spans="1:23" ht="24.95" customHeight="1" x14ac:dyDescent="0.2">
      <c r="B27" s="150"/>
      <c r="C27"/>
      <c r="D27"/>
      <c r="E27"/>
      <c r="F27"/>
    </row>
    <row r="28" spans="1:23" ht="24.95" customHeight="1" x14ac:dyDescent="0.2">
      <c r="B28" s="150"/>
      <c r="C28"/>
      <c r="D28"/>
      <c r="E28"/>
      <c r="F28"/>
    </row>
    <row r="29" spans="1:23" ht="24.95" customHeight="1" x14ac:dyDescent="0.2">
      <c r="B29" s="150"/>
      <c r="C29"/>
      <c r="D29"/>
      <c r="E29"/>
      <c r="F29"/>
    </row>
    <row r="30" spans="1:23" ht="24.95" customHeight="1" x14ac:dyDescent="0.2">
      <c r="B30" s="150"/>
      <c r="C30"/>
      <c r="D30"/>
      <c r="E30"/>
      <c r="F30"/>
    </row>
    <row r="31" spans="1:23" ht="24.95" customHeight="1" x14ac:dyDescent="0.2">
      <c r="B31" s="150"/>
      <c r="C31"/>
      <c r="D31"/>
      <c r="E31"/>
      <c r="F31"/>
    </row>
    <row r="32" spans="1:23" ht="24.95" customHeight="1" x14ac:dyDescent="0.2">
      <c r="B32" s="150"/>
      <c r="C32"/>
      <c r="D32"/>
      <c r="E32"/>
      <c r="F32"/>
    </row>
    <row r="33" spans="2:6" ht="24.95" customHeight="1" x14ac:dyDescent="0.2">
      <c r="B33" s="150"/>
      <c r="C33"/>
      <c r="D33"/>
      <c r="E33"/>
      <c r="F33"/>
    </row>
  </sheetData>
  <mergeCells count="36">
    <mergeCell ref="B1:X1"/>
    <mergeCell ref="B2:X2"/>
    <mergeCell ref="B3:X3"/>
    <mergeCell ref="B4:X4"/>
    <mergeCell ref="Z4:Z6"/>
    <mergeCell ref="C6:H6"/>
    <mergeCell ref="I6:M6"/>
    <mergeCell ref="N6:O6"/>
    <mergeCell ref="P6:W6"/>
    <mergeCell ref="B7:B9"/>
    <mergeCell ref="C7:H7"/>
    <mergeCell ref="I7:M7"/>
    <mergeCell ref="N7:O7"/>
    <mergeCell ref="P7:W7"/>
    <mergeCell ref="C8:H8"/>
    <mergeCell ref="I8:M8"/>
    <mergeCell ref="N8:O8"/>
    <mergeCell ref="P8:W8"/>
    <mergeCell ref="C9:H9"/>
    <mergeCell ref="I9:M9"/>
    <mergeCell ref="N9:O9"/>
    <mergeCell ref="P9:W9"/>
    <mergeCell ref="C10:F10"/>
    <mergeCell ref="I10:K10"/>
    <mergeCell ref="N10:O10"/>
    <mergeCell ref="P10:W10"/>
    <mergeCell ref="B14:X16"/>
    <mergeCell ref="B11:B12"/>
    <mergeCell ref="C11:F11"/>
    <mergeCell ref="I11:K11"/>
    <mergeCell ref="N11:O11"/>
    <mergeCell ref="P11:W11"/>
    <mergeCell ref="C12:F12"/>
    <mergeCell ref="I12:K12"/>
    <mergeCell ref="N12:O12"/>
    <mergeCell ref="P12:W12"/>
  </mergeCells>
  <printOptions horizontalCentered="1"/>
  <pageMargins left="0.19685039370078741" right="0.19685039370078741" top="0.19685039370078741" bottom="0.19685039370078741" header="0.31496062992125984" footer="0.31496062992125984"/>
  <pageSetup paperSize="9" scale="70"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39"/>
  <sheetViews>
    <sheetView showGridLines="0" zoomScale="80" zoomScaleNormal="80" workbookViewId="0">
      <pane ySplit="4" topLeftCell="A5" activePane="bottomLeft" state="frozen"/>
      <selection pane="bottomLeft" activeCell="BG7" sqref="BG7"/>
    </sheetView>
  </sheetViews>
  <sheetFormatPr defaultRowHeight="15" x14ac:dyDescent="0.25"/>
  <cols>
    <col min="1" max="1" width="0.85546875" style="30" customWidth="1"/>
    <col min="2" max="2" width="35.42578125" style="30" customWidth="1"/>
    <col min="3" max="3" width="0.85546875" style="30" customWidth="1"/>
    <col min="4" max="4" width="5.85546875" style="30" bestFit="1" customWidth="1"/>
    <col min="5" max="5" width="1" style="30" customWidth="1"/>
    <col min="6" max="6" width="6.140625" style="30" customWidth="1"/>
    <col min="7" max="7" width="1" style="30" customWidth="1"/>
    <col min="8" max="10" width="6.140625" style="48" customWidth="1"/>
    <col min="11" max="14" width="6.140625" style="48" hidden="1" customWidth="1"/>
    <col min="15" max="15" width="1.28515625" style="48" customWidth="1"/>
    <col min="16" max="18" width="6.140625" style="48" customWidth="1"/>
    <col min="19" max="21" width="6.140625" style="48" hidden="1" customWidth="1"/>
    <col min="22" max="22" width="1" style="48" customWidth="1"/>
    <col min="23" max="25" width="6.140625" style="48" customWidth="1"/>
    <col min="26" max="31" width="6.140625" style="48" hidden="1" customWidth="1"/>
    <col min="32" max="32" width="1.28515625" style="48" customWidth="1"/>
    <col min="33" max="35" width="6.140625" style="48" customWidth="1"/>
    <col min="36" max="40" width="6.140625" style="48" hidden="1" customWidth="1"/>
    <col min="41" max="41" width="2" style="48" customWidth="1"/>
    <col min="42" max="42" width="6.140625" style="30" customWidth="1"/>
    <col min="43" max="43" width="1" style="30" customWidth="1"/>
    <col min="44" max="44" width="7.85546875" style="30" customWidth="1"/>
    <col min="45" max="45" width="5.140625" style="30" customWidth="1"/>
    <col min="46" max="46" width="4.7109375" style="30" customWidth="1"/>
    <col min="47" max="47" width="1" style="39" customWidth="1"/>
    <col min="48" max="48" width="10" style="30" customWidth="1"/>
    <col min="49" max="49" width="4.28515625" style="30" customWidth="1"/>
    <col min="50" max="50" width="4.140625" style="30" customWidth="1"/>
    <col min="51" max="51" width="1.42578125" style="39" customWidth="1"/>
    <col min="52" max="52" width="13.85546875" style="30" customWidth="1"/>
    <col min="53" max="53" width="1.85546875" style="39" customWidth="1"/>
    <col min="54" max="54" width="16.5703125" style="30" customWidth="1"/>
    <col min="55" max="55" width="1.5703125" style="30" customWidth="1"/>
    <col min="56" max="56" width="6.85546875" style="30" customWidth="1"/>
    <col min="57" max="16384" width="9.140625" style="30"/>
  </cols>
  <sheetData>
    <row r="1" spans="1:56" x14ac:dyDescent="0.25">
      <c r="A1" s="29" t="s">
        <v>46</v>
      </c>
      <c r="D1" s="31"/>
      <c r="F1" s="32"/>
      <c r="H1" s="33"/>
      <c r="I1" s="32"/>
      <c r="J1" s="32"/>
      <c r="K1" s="32"/>
      <c r="L1" s="34"/>
      <c r="M1" s="32"/>
      <c r="N1" s="35"/>
      <c r="O1" s="30"/>
      <c r="P1" s="32"/>
      <c r="Q1" s="32"/>
      <c r="R1" s="36"/>
      <c r="S1" s="32"/>
      <c r="T1" s="32"/>
      <c r="U1" s="32"/>
      <c r="V1" s="30"/>
      <c r="W1" s="32"/>
      <c r="X1" s="32"/>
      <c r="Y1" s="32"/>
      <c r="Z1" s="32"/>
      <c r="AA1" s="34"/>
      <c r="AB1" s="37"/>
      <c r="AC1" s="32"/>
      <c r="AD1" s="32"/>
      <c r="AE1" s="32"/>
      <c r="AF1" s="30"/>
      <c r="AG1" s="34"/>
      <c r="AH1" s="32"/>
      <c r="AI1" s="34"/>
      <c r="AJ1" s="37"/>
      <c r="AK1" s="34"/>
      <c r="AL1" s="32"/>
      <c r="AM1" s="34"/>
      <c r="AN1" s="37"/>
      <c r="AO1" s="38"/>
      <c r="AP1" s="32"/>
    </row>
    <row r="2" spans="1:56" ht="15.75" x14ac:dyDescent="0.25">
      <c r="B2" s="201" t="s">
        <v>47</v>
      </c>
      <c r="C2" s="60"/>
      <c r="D2" s="202" t="s">
        <v>48</v>
      </c>
      <c r="F2" s="32"/>
      <c r="H2" s="340" t="s">
        <v>49</v>
      </c>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198"/>
      <c r="AP2" s="32"/>
      <c r="AR2" s="341" t="s">
        <v>50</v>
      </c>
      <c r="AS2" s="342"/>
      <c r="AT2" s="342"/>
      <c r="AU2" s="342"/>
      <c r="AV2" s="342"/>
      <c r="AW2" s="342"/>
      <c r="AX2" s="342"/>
      <c r="AY2" s="342"/>
      <c r="AZ2" s="342"/>
      <c r="BA2" s="342"/>
      <c r="BB2" s="342"/>
      <c r="BC2" s="200"/>
    </row>
    <row r="3" spans="1:56" s="40" customFormat="1" ht="129" customHeight="1" thickBot="1" x14ac:dyDescent="0.25">
      <c r="D3" s="41"/>
      <c r="F3" s="42"/>
      <c r="H3" s="343" t="s">
        <v>51</v>
      </c>
      <c r="I3" s="344"/>
      <c r="J3" s="344"/>
      <c r="K3" s="344"/>
      <c r="L3" s="344"/>
      <c r="M3" s="344"/>
      <c r="N3" s="344"/>
      <c r="O3" s="197"/>
      <c r="P3" s="345" t="s">
        <v>52</v>
      </c>
      <c r="Q3" s="345"/>
      <c r="R3" s="345"/>
      <c r="S3" s="345"/>
      <c r="T3" s="345"/>
      <c r="U3" s="345"/>
      <c r="V3" s="197"/>
      <c r="W3" s="345" t="s">
        <v>53</v>
      </c>
      <c r="X3" s="345"/>
      <c r="Y3" s="345"/>
      <c r="Z3" s="345"/>
      <c r="AA3" s="345"/>
      <c r="AB3" s="345"/>
      <c r="AC3" s="345"/>
      <c r="AD3" s="345"/>
      <c r="AE3" s="345"/>
      <c r="AF3" s="197"/>
      <c r="AG3" s="343" t="s">
        <v>54</v>
      </c>
      <c r="AH3" s="343"/>
      <c r="AI3" s="343"/>
      <c r="AJ3" s="343"/>
      <c r="AK3" s="343"/>
      <c r="AL3" s="343"/>
      <c r="AM3" s="343"/>
      <c r="AN3" s="343"/>
      <c r="AO3" s="199"/>
      <c r="AP3" s="42"/>
      <c r="AR3" s="346" t="s">
        <v>192</v>
      </c>
      <c r="AS3" s="347"/>
      <c r="AT3" s="347"/>
      <c r="AU3" s="43"/>
      <c r="AV3" s="348" t="s">
        <v>185</v>
      </c>
      <c r="AW3" s="349"/>
      <c r="AX3" s="349"/>
      <c r="AY3" s="43"/>
      <c r="AZ3" s="44" t="s">
        <v>55</v>
      </c>
      <c r="BA3" s="43"/>
      <c r="BB3" s="45" t="s">
        <v>56</v>
      </c>
      <c r="BD3" s="339" t="s">
        <v>264</v>
      </c>
    </row>
    <row r="4" spans="1:56" s="48" customFormat="1" ht="19.5" customHeight="1" thickBot="1" x14ac:dyDescent="0.3">
      <c r="A4" s="46"/>
      <c r="B4" s="47" t="s">
        <v>57</v>
      </c>
      <c r="D4" s="49" t="s">
        <v>58</v>
      </c>
      <c r="F4" s="50" t="s">
        <v>59</v>
      </c>
      <c r="H4" s="191" t="s">
        <v>60</v>
      </c>
      <c r="I4" s="192">
        <v>1</v>
      </c>
      <c r="J4" s="192">
        <v>2</v>
      </c>
      <c r="K4" s="192">
        <v>3</v>
      </c>
      <c r="L4" s="192">
        <v>4</v>
      </c>
      <c r="M4" s="192">
        <v>5</v>
      </c>
      <c r="N4" s="193">
        <v>6</v>
      </c>
      <c r="P4" s="194" t="s">
        <v>61</v>
      </c>
      <c r="Q4" s="195">
        <v>1</v>
      </c>
      <c r="R4" s="192">
        <v>2</v>
      </c>
      <c r="S4" s="192">
        <v>3</v>
      </c>
      <c r="T4" s="192">
        <v>4</v>
      </c>
      <c r="U4" s="193">
        <v>5</v>
      </c>
      <c r="W4" s="194" t="s">
        <v>62</v>
      </c>
      <c r="X4" s="195">
        <v>1</v>
      </c>
      <c r="Y4" s="192">
        <v>2</v>
      </c>
      <c r="Z4" s="192">
        <v>3</v>
      </c>
      <c r="AA4" s="192">
        <v>4</v>
      </c>
      <c r="AB4" s="192">
        <v>5</v>
      </c>
      <c r="AC4" s="192">
        <v>6</v>
      </c>
      <c r="AD4" s="192">
        <v>7</v>
      </c>
      <c r="AE4" s="196">
        <v>8</v>
      </c>
      <c r="AG4" s="194" t="s">
        <v>63</v>
      </c>
      <c r="AH4" s="195">
        <v>1</v>
      </c>
      <c r="AI4" s="192">
        <v>2</v>
      </c>
      <c r="AJ4" s="192">
        <v>3</v>
      </c>
      <c r="AK4" s="192">
        <v>4</v>
      </c>
      <c r="AL4" s="192">
        <v>5</v>
      </c>
      <c r="AM4" s="192">
        <v>6</v>
      </c>
      <c r="AN4" s="193">
        <v>7</v>
      </c>
      <c r="AO4" s="54"/>
      <c r="AP4" s="50" t="s">
        <v>263</v>
      </c>
      <c r="AR4" s="52" t="s">
        <v>184</v>
      </c>
      <c r="AS4" s="53">
        <v>1</v>
      </c>
      <c r="AT4" s="51">
        <v>2</v>
      </c>
      <c r="AU4" s="55"/>
      <c r="AV4" s="52" t="s">
        <v>64</v>
      </c>
      <c r="AW4" s="53">
        <v>1</v>
      </c>
      <c r="AX4" s="51">
        <v>2</v>
      </c>
      <c r="AY4" s="55"/>
      <c r="AZ4" s="52" t="s">
        <v>65</v>
      </c>
      <c r="BA4" s="55"/>
      <c r="BB4" s="56" t="s">
        <v>66</v>
      </c>
      <c r="BD4" s="339"/>
    </row>
    <row r="5" spans="1:56" ht="5.25" customHeight="1" thickBot="1" x14ac:dyDescent="0.3">
      <c r="H5" s="30"/>
      <c r="I5" s="30"/>
      <c r="J5" s="30"/>
      <c r="K5" s="30"/>
      <c r="L5" s="30"/>
      <c r="M5" s="30"/>
      <c r="N5" s="30"/>
      <c r="P5" s="30"/>
      <c r="Q5" s="30"/>
      <c r="R5" s="30"/>
      <c r="S5" s="30"/>
      <c r="T5" s="30"/>
      <c r="U5" s="30"/>
      <c r="W5" s="30"/>
      <c r="X5" s="30"/>
      <c r="Y5" s="30"/>
      <c r="Z5" s="30"/>
      <c r="AA5" s="30"/>
      <c r="AB5" s="30"/>
      <c r="AC5" s="30"/>
      <c r="AD5" s="30"/>
      <c r="AE5" s="30"/>
      <c r="AG5" s="30"/>
      <c r="AH5" s="30"/>
      <c r="AI5" s="30"/>
      <c r="AJ5" s="30"/>
      <c r="AK5" s="30"/>
      <c r="AL5" s="30"/>
      <c r="AM5" s="30"/>
      <c r="AN5" s="30"/>
      <c r="AO5" s="57"/>
    </row>
    <row r="6" spans="1:56" x14ac:dyDescent="0.25">
      <c r="B6" s="58" t="s">
        <v>67</v>
      </c>
      <c r="D6" s="59">
        <v>4</v>
      </c>
      <c r="E6" s="60"/>
      <c r="F6" s="61">
        <v>10.9375</v>
      </c>
      <c r="H6" s="62">
        <v>65.625</v>
      </c>
      <c r="I6" s="63">
        <v>100</v>
      </c>
      <c r="J6" s="63">
        <v>66.666666666666657</v>
      </c>
      <c r="K6" s="63">
        <v>66.666666666666657</v>
      </c>
      <c r="L6" s="63">
        <v>100</v>
      </c>
      <c r="M6" s="63">
        <v>66.666666666666657</v>
      </c>
      <c r="N6" s="64">
        <v>66.666666666666657</v>
      </c>
      <c r="P6" s="62">
        <v>0</v>
      </c>
      <c r="Q6" s="63">
        <v>0</v>
      </c>
      <c r="R6" s="63">
        <v>0</v>
      </c>
      <c r="S6" s="63">
        <v>0</v>
      </c>
      <c r="T6" s="63">
        <v>0</v>
      </c>
      <c r="U6" s="64">
        <v>0</v>
      </c>
      <c r="W6" s="62">
        <v>0</v>
      </c>
      <c r="X6" s="63">
        <v>0</v>
      </c>
      <c r="Y6" s="63">
        <v>0</v>
      </c>
      <c r="Z6" s="63">
        <v>0</v>
      </c>
      <c r="AA6" s="63">
        <v>0</v>
      </c>
      <c r="AB6" s="63">
        <v>0</v>
      </c>
      <c r="AC6" s="63">
        <v>0</v>
      </c>
      <c r="AD6" s="63">
        <v>0</v>
      </c>
      <c r="AE6" s="64">
        <v>0</v>
      </c>
      <c r="AG6" s="62">
        <v>0</v>
      </c>
      <c r="AH6" s="63">
        <v>0</v>
      </c>
      <c r="AI6" s="63">
        <v>0</v>
      </c>
      <c r="AJ6" s="63">
        <v>0</v>
      </c>
      <c r="AK6" s="63">
        <v>0</v>
      </c>
      <c r="AL6" s="63">
        <v>0</v>
      </c>
      <c r="AM6" s="63">
        <v>0</v>
      </c>
      <c r="AN6" s="65">
        <v>0</v>
      </c>
      <c r="AO6" s="66"/>
      <c r="AP6" s="61"/>
      <c r="AR6" s="62"/>
      <c r="AS6" s="135"/>
      <c r="AT6" s="135"/>
      <c r="AU6" s="57"/>
      <c r="AV6" s="62"/>
      <c r="AW6" s="135"/>
      <c r="AX6" s="135"/>
      <c r="AY6" s="57"/>
      <c r="AZ6" s="62"/>
      <c r="BA6" s="57"/>
      <c r="BB6" s="62"/>
      <c r="BD6" s="61"/>
    </row>
    <row r="7" spans="1:56" x14ac:dyDescent="0.25">
      <c r="B7" s="68" t="s">
        <v>68</v>
      </c>
      <c r="D7" s="69">
        <v>2</v>
      </c>
      <c r="E7" s="60"/>
      <c r="F7" s="70">
        <v>16.666666666666664</v>
      </c>
      <c r="H7" s="71">
        <v>100</v>
      </c>
      <c r="I7" s="72">
        <v>100</v>
      </c>
      <c r="J7" s="72">
        <v>100</v>
      </c>
      <c r="K7" s="72">
        <v>100</v>
      </c>
      <c r="L7" s="72">
        <v>100</v>
      </c>
      <c r="M7" s="72">
        <v>100</v>
      </c>
      <c r="N7" s="73">
        <v>100</v>
      </c>
      <c r="P7" s="71">
        <v>0</v>
      </c>
      <c r="Q7" s="72">
        <v>0</v>
      </c>
      <c r="R7" s="72">
        <v>0</v>
      </c>
      <c r="S7" s="72">
        <v>0</v>
      </c>
      <c r="T7" s="72">
        <v>0</v>
      </c>
      <c r="U7" s="73">
        <v>0</v>
      </c>
      <c r="W7" s="71">
        <v>0</v>
      </c>
      <c r="X7" s="72">
        <v>0</v>
      </c>
      <c r="Y7" s="72">
        <v>0</v>
      </c>
      <c r="Z7" s="72">
        <v>0</v>
      </c>
      <c r="AA7" s="72">
        <v>0</v>
      </c>
      <c r="AB7" s="72">
        <v>0</v>
      </c>
      <c r="AC7" s="72">
        <v>0</v>
      </c>
      <c r="AD7" s="72">
        <v>0</v>
      </c>
      <c r="AE7" s="73">
        <v>0</v>
      </c>
      <c r="AG7" s="71">
        <v>0</v>
      </c>
      <c r="AH7" s="72">
        <v>0</v>
      </c>
      <c r="AI7" s="72">
        <v>0</v>
      </c>
      <c r="AJ7" s="72">
        <v>0</v>
      </c>
      <c r="AK7" s="72">
        <v>0</v>
      </c>
      <c r="AL7" s="72">
        <v>0</v>
      </c>
      <c r="AM7" s="72">
        <v>0</v>
      </c>
      <c r="AN7" s="74">
        <v>0</v>
      </c>
      <c r="AO7" s="75"/>
      <c r="AP7" s="70"/>
      <c r="AR7" s="71"/>
      <c r="AS7" s="96"/>
      <c r="AT7" s="96"/>
      <c r="AU7" s="57"/>
      <c r="AV7" s="71"/>
      <c r="AW7" s="96"/>
      <c r="AX7" s="96"/>
      <c r="AY7" s="57"/>
      <c r="AZ7" s="71"/>
      <c r="BA7" s="57"/>
      <c r="BB7" s="71"/>
      <c r="BD7" s="70"/>
    </row>
    <row r="8" spans="1:56" x14ac:dyDescent="0.25">
      <c r="B8" s="76" t="s">
        <v>69</v>
      </c>
      <c r="D8" s="77">
        <v>1</v>
      </c>
      <c r="E8" s="60"/>
      <c r="F8" s="78">
        <v>4.1666666666666661</v>
      </c>
      <c r="H8" s="71">
        <v>25</v>
      </c>
      <c r="I8" s="72">
        <v>100</v>
      </c>
      <c r="J8" s="72">
        <v>0</v>
      </c>
      <c r="K8" s="72">
        <v>0</v>
      </c>
      <c r="L8" s="72">
        <v>0</v>
      </c>
      <c r="M8" s="72">
        <v>0</v>
      </c>
      <c r="N8" s="73">
        <v>0</v>
      </c>
      <c r="P8" s="71">
        <v>0</v>
      </c>
      <c r="Q8" s="72">
        <v>0</v>
      </c>
      <c r="R8" s="72">
        <v>0</v>
      </c>
      <c r="S8" s="72">
        <v>0</v>
      </c>
      <c r="T8" s="72">
        <v>0</v>
      </c>
      <c r="U8" s="73">
        <v>0</v>
      </c>
      <c r="W8" s="71">
        <v>0</v>
      </c>
      <c r="X8" s="72">
        <v>0</v>
      </c>
      <c r="Y8" s="72">
        <v>0</v>
      </c>
      <c r="Z8" s="72">
        <v>0</v>
      </c>
      <c r="AA8" s="72">
        <v>0</v>
      </c>
      <c r="AB8" s="72">
        <v>0</v>
      </c>
      <c r="AC8" s="72">
        <v>0</v>
      </c>
      <c r="AD8" s="72">
        <v>0</v>
      </c>
      <c r="AE8" s="73">
        <v>0</v>
      </c>
      <c r="AG8" s="71">
        <v>0</v>
      </c>
      <c r="AH8" s="72">
        <v>0</v>
      </c>
      <c r="AI8" s="72">
        <v>0</v>
      </c>
      <c r="AJ8" s="72">
        <v>0</v>
      </c>
      <c r="AK8" s="72">
        <v>0</v>
      </c>
      <c r="AL8" s="72">
        <v>0</v>
      </c>
      <c r="AM8" s="72">
        <v>0</v>
      </c>
      <c r="AN8" s="74">
        <v>0</v>
      </c>
      <c r="AO8" s="75"/>
      <c r="AP8" s="78"/>
      <c r="AR8" s="71"/>
      <c r="AS8" s="96"/>
      <c r="AT8" s="96"/>
      <c r="AU8" s="57"/>
      <c r="AV8" s="71"/>
      <c r="AW8" s="96"/>
      <c r="AX8" s="96"/>
      <c r="AY8" s="57"/>
      <c r="AZ8" s="71"/>
      <c r="BA8" s="57"/>
      <c r="BB8" s="71"/>
      <c r="BD8" s="78"/>
    </row>
    <row r="9" spans="1:56" ht="15.75" thickBot="1" x14ac:dyDescent="0.3">
      <c r="B9" s="79" t="s">
        <v>70</v>
      </c>
      <c r="D9" s="80">
        <v>1</v>
      </c>
      <c r="E9" s="60"/>
      <c r="F9" s="81">
        <v>6.25</v>
      </c>
      <c r="H9" s="82">
        <v>37.5</v>
      </c>
      <c r="I9" s="83">
        <v>100</v>
      </c>
      <c r="J9" s="83">
        <v>0</v>
      </c>
      <c r="K9" s="83">
        <v>0</v>
      </c>
      <c r="L9" s="83">
        <v>100</v>
      </c>
      <c r="M9" s="83">
        <v>0</v>
      </c>
      <c r="N9" s="84">
        <v>0</v>
      </c>
      <c r="P9" s="82">
        <v>0</v>
      </c>
      <c r="Q9" s="83">
        <v>0</v>
      </c>
      <c r="R9" s="83">
        <v>0</v>
      </c>
      <c r="S9" s="83">
        <v>0</v>
      </c>
      <c r="T9" s="83">
        <v>0</v>
      </c>
      <c r="U9" s="84">
        <v>0</v>
      </c>
      <c r="W9" s="82">
        <v>0</v>
      </c>
      <c r="X9" s="83">
        <v>0</v>
      </c>
      <c r="Y9" s="83">
        <v>0</v>
      </c>
      <c r="Z9" s="83">
        <v>0</v>
      </c>
      <c r="AA9" s="83">
        <v>0</v>
      </c>
      <c r="AB9" s="83">
        <v>0</v>
      </c>
      <c r="AC9" s="83">
        <v>0</v>
      </c>
      <c r="AD9" s="83">
        <v>0</v>
      </c>
      <c r="AE9" s="84">
        <v>0</v>
      </c>
      <c r="AG9" s="82">
        <v>0</v>
      </c>
      <c r="AH9" s="83">
        <v>0</v>
      </c>
      <c r="AI9" s="83">
        <v>0</v>
      </c>
      <c r="AJ9" s="83">
        <v>0</v>
      </c>
      <c r="AK9" s="83">
        <v>0</v>
      </c>
      <c r="AL9" s="83">
        <v>0</v>
      </c>
      <c r="AM9" s="83">
        <v>0</v>
      </c>
      <c r="AN9" s="85">
        <v>0</v>
      </c>
      <c r="AO9" s="75"/>
      <c r="AP9" s="81"/>
      <c r="AR9" s="82"/>
      <c r="AS9" s="96"/>
      <c r="AT9" s="96"/>
      <c r="AU9" s="57"/>
      <c r="AV9" s="82"/>
      <c r="AW9" s="96"/>
      <c r="AX9" s="96"/>
      <c r="AY9" s="57"/>
      <c r="AZ9" s="82"/>
      <c r="BA9" s="57"/>
      <c r="BB9" s="82"/>
      <c r="BD9" s="81"/>
    </row>
    <row r="10" spans="1:56" ht="5.25" customHeight="1" thickBot="1" x14ac:dyDescent="0.3">
      <c r="D10" s="60"/>
      <c r="E10" s="6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57"/>
    </row>
    <row r="11" spans="1:56" x14ac:dyDescent="0.25">
      <c r="B11" s="58" t="s">
        <v>71</v>
      </c>
      <c r="D11" s="59">
        <v>9</v>
      </c>
      <c r="E11" s="60"/>
      <c r="F11" s="61">
        <v>31.283418227862668</v>
      </c>
      <c r="H11" s="62">
        <v>72.222222222222214</v>
      </c>
      <c r="I11" s="63">
        <v>100</v>
      </c>
      <c r="J11" s="63">
        <v>85.714285714285708</v>
      </c>
      <c r="K11" s="63">
        <v>94.73684210526315</v>
      </c>
      <c r="L11" s="63">
        <v>94.73684210526315</v>
      </c>
      <c r="M11" s="63">
        <v>94.73684210526315</v>
      </c>
      <c r="N11" s="64">
        <v>94.73684210526315</v>
      </c>
      <c r="P11" s="62">
        <v>26.673627298627295</v>
      </c>
      <c r="Q11" s="63">
        <v>4.9504950495049505</v>
      </c>
      <c r="R11" s="63">
        <v>25.742574257425744</v>
      </c>
      <c r="S11" s="63">
        <v>90.909090909090907</v>
      </c>
      <c r="T11" s="63">
        <v>72.727272727272734</v>
      </c>
      <c r="U11" s="64">
        <v>72.727272727272734</v>
      </c>
      <c r="W11" s="62">
        <v>23.213545713545713</v>
      </c>
      <c r="X11" s="63">
        <v>17.82178217821782</v>
      </c>
      <c r="Y11" s="63">
        <v>12.376237623762377</v>
      </c>
      <c r="Z11" s="63">
        <v>69.444444444444443</v>
      </c>
      <c r="AA11" s="63">
        <v>41.666666666666671</v>
      </c>
      <c r="AB11" s="63">
        <v>90</v>
      </c>
      <c r="AC11" s="63">
        <v>90</v>
      </c>
      <c r="AD11" s="63">
        <v>8.3333333333333321</v>
      </c>
      <c r="AE11" s="64">
        <v>8.3333333333333321</v>
      </c>
      <c r="AG11" s="62">
        <v>15.703941120607787</v>
      </c>
      <c r="AH11" s="63">
        <v>3.9603960396039604</v>
      </c>
      <c r="AI11" s="63">
        <v>1.4851485148514851</v>
      </c>
      <c r="AJ11" s="63">
        <v>50</v>
      </c>
      <c r="AK11" s="63">
        <v>50</v>
      </c>
      <c r="AL11" s="63">
        <v>50</v>
      </c>
      <c r="AM11" s="63">
        <v>50</v>
      </c>
      <c r="AN11" s="86">
        <v>100</v>
      </c>
      <c r="AO11" s="67"/>
      <c r="AP11" s="61"/>
      <c r="AR11" s="62"/>
      <c r="AS11" s="135"/>
      <c r="AT11" s="135"/>
      <c r="AV11" s="62"/>
      <c r="AW11" s="135"/>
      <c r="AX11" s="135"/>
      <c r="AZ11" s="62"/>
      <c r="BB11" s="62"/>
      <c r="BD11" s="61"/>
    </row>
    <row r="12" spans="1:56" x14ac:dyDescent="0.25">
      <c r="B12" s="68" t="s">
        <v>72</v>
      </c>
      <c r="D12" s="69">
        <v>1</v>
      </c>
      <c r="E12" s="60"/>
      <c r="F12" s="70">
        <v>76.180555555555557</v>
      </c>
      <c r="H12" s="71">
        <v>100</v>
      </c>
      <c r="I12" s="72">
        <v>100</v>
      </c>
      <c r="J12" s="72">
        <v>100</v>
      </c>
      <c r="K12" s="72">
        <v>100</v>
      </c>
      <c r="L12" s="72">
        <v>100</v>
      </c>
      <c r="M12" s="72">
        <v>100</v>
      </c>
      <c r="N12" s="73">
        <v>100</v>
      </c>
      <c r="P12" s="71">
        <v>75.625</v>
      </c>
      <c r="Q12" s="72">
        <v>15</v>
      </c>
      <c r="R12" s="72">
        <v>75</v>
      </c>
      <c r="S12" s="72">
        <v>100</v>
      </c>
      <c r="T12" s="72">
        <v>100</v>
      </c>
      <c r="U12" s="73">
        <v>100</v>
      </c>
      <c r="W12" s="71">
        <v>72.5</v>
      </c>
      <c r="X12" s="72">
        <v>65</v>
      </c>
      <c r="Y12" s="72">
        <v>90</v>
      </c>
      <c r="Z12" s="72">
        <v>100</v>
      </c>
      <c r="AA12" s="72">
        <v>100</v>
      </c>
      <c r="AB12" s="72">
        <v>100</v>
      </c>
      <c r="AC12" s="72">
        <v>100</v>
      </c>
      <c r="AD12" s="72">
        <v>0</v>
      </c>
      <c r="AE12" s="73">
        <v>0</v>
      </c>
      <c r="AG12" s="71">
        <v>60.833333333333329</v>
      </c>
      <c r="AH12" s="72">
        <v>10</v>
      </c>
      <c r="AI12" s="72">
        <v>5</v>
      </c>
      <c r="AJ12" s="72">
        <v>100</v>
      </c>
      <c r="AK12" s="72">
        <v>100</v>
      </c>
      <c r="AL12" s="72">
        <v>100</v>
      </c>
      <c r="AM12" s="72">
        <v>100</v>
      </c>
      <c r="AN12" s="87">
        <v>0</v>
      </c>
      <c r="AO12" s="75"/>
      <c r="AP12" s="70"/>
      <c r="AR12" s="71"/>
      <c r="AS12" s="96"/>
      <c r="AT12" s="96"/>
      <c r="AV12" s="71"/>
      <c r="AW12" s="96"/>
      <c r="AX12" s="96"/>
      <c r="AZ12" s="71"/>
      <c r="BB12" s="71"/>
      <c r="BD12" s="70"/>
    </row>
    <row r="13" spans="1:56" x14ac:dyDescent="0.25">
      <c r="B13" s="76" t="s">
        <v>73</v>
      </c>
      <c r="D13" s="77">
        <v>1</v>
      </c>
      <c r="E13" s="60"/>
      <c r="F13" s="78">
        <v>32.407407407407405</v>
      </c>
      <c r="H13" s="71">
        <v>100</v>
      </c>
      <c r="I13" s="72">
        <v>100</v>
      </c>
      <c r="J13" s="72">
        <v>100</v>
      </c>
      <c r="K13" s="72">
        <v>100</v>
      </c>
      <c r="L13" s="72">
        <v>100</v>
      </c>
      <c r="M13" s="72">
        <v>100</v>
      </c>
      <c r="N13" s="73">
        <v>100</v>
      </c>
      <c r="P13" s="71">
        <v>0</v>
      </c>
      <c r="Q13" s="72">
        <v>0</v>
      </c>
      <c r="R13" s="72">
        <v>0</v>
      </c>
      <c r="S13" s="72">
        <v>0</v>
      </c>
      <c r="T13" s="72">
        <v>0</v>
      </c>
      <c r="U13" s="73">
        <v>0</v>
      </c>
      <c r="W13" s="71">
        <v>45.833333333333329</v>
      </c>
      <c r="X13" s="72">
        <v>33.333333333333329</v>
      </c>
      <c r="Y13" s="72">
        <v>33.333333333333329</v>
      </c>
      <c r="Z13" s="72">
        <v>100</v>
      </c>
      <c r="AA13" s="72">
        <v>0</v>
      </c>
      <c r="AB13" s="72">
        <v>100</v>
      </c>
      <c r="AC13" s="72">
        <v>100</v>
      </c>
      <c r="AD13" s="72">
        <v>0</v>
      </c>
      <c r="AE13" s="73">
        <v>0</v>
      </c>
      <c r="AG13" s="71">
        <v>2.7777777777777777</v>
      </c>
      <c r="AH13" s="72">
        <v>33.333333333333329</v>
      </c>
      <c r="AI13" s="72">
        <v>0</v>
      </c>
      <c r="AJ13" s="72">
        <v>0</v>
      </c>
      <c r="AK13" s="72">
        <v>0</v>
      </c>
      <c r="AL13" s="72">
        <v>0</v>
      </c>
      <c r="AM13" s="72">
        <v>0</v>
      </c>
      <c r="AN13" s="87">
        <v>0</v>
      </c>
      <c r="AO13" s="75"/>
      <c r="AP13" s="78"/>
      <c r="AR13" s="71"/>
      <c r="AS13" s="96"/>
      <c r="AT13" s="96"/>
      <c r="AV13" s="71"/>
      <c r="AW13" s="96"/>
      <c r="AX13" s="96"/>
      <c r="AZ13" s="71"/>
      <c r="BB13" s="71"/>
      <c r="BD13" s="78"/>
    </row>
    <row r="14" spans="1:56" x14ac:dyDescent="0.25">
      <c r="B14" s="68" t="s">
        <v>74</v>
      </c>
      <c r="D14" s="69">
        <v>1</v>
      </c>
      <c r="E14" s="60"/>
      <c r="F14" s="70">
        <v>16.666666666666664</v>
      </c>
      <c r="H14" s="71">
        <v>100</v>
      </c>
      <c r="I14" s="72">
        <v>100</v>
      </c>
      <c r="J14" s="72">
        <v>100</v>
      </c>
      <c r="K14" s="72">
        <v>100</v>
      </c>
      <c r="L14" s="72">
        <v>100</v>
      </c>
      <c r="M14" s="72">
        <v>100</v>
      </c>
      <c r="N14" s="73">
        <v>100</v>
      </c>
      <c r="P14" s="71">
        <v>0</v>
      </c>
      <c r="Q14" s="72">
        <v>0</v>
      </c>
      <c r="R14" s="72">
        <v>0</v>
      </c>
      <c r="S14" s="72">
        <v>0</v>
      </c>
      <c r="T14" s="72">
        <v>0</v>
      </c>
      <c r="U14" s="73">
        <v>0</v>
      </c>
      <c r="W14" s="71">
        <v>0</v>
      </c>
      <c r="X14" s="72">
        <v>0</v>
      </c>
      <c r="Y14" s="72">
        <v>0</v>
      </c>
      <c r="Z14" s="72">
        <v>0</v>
      </c>
      <c r="AA14" s="72">
        <v>0</v>
      </c>
      <c r="AB14" s="72">
        <v>0</v>
      </c>
      <c r="AC14" s="72">
        <v>0</v>
      </c>
      <c r="AD14" s="72">
        <v>0</v>
      </c>
      <c r="AE14" s="73">
        <v>0</v>
      </c>
      <c r="AG14" s="71">
        <v>0</v>
      </c>
      <c r="AH14" s="72">
        <v>0</v>
      </c>
      <c r="AI14" s="72">
        <v>0</v>
      </c>
      <c r="AJ14" s="72">
        <v>0</v>
      </c>
      <c r="AK14" s="72">
        <v>0</v>
      </c>
      <c r="AL14" s="72">
        <v>0</v>
      </c>
      <c r="AM14" s="72">
        <v>0</v>
      </c>
      <c r="AN14" s="87">
        <v>0</v>
      </c>
      <c r="AO14" s="75"/>
      <c r="AP14" s="70"/>
      <c r="AR14" s="71"/>
      <c r="AS14" s="96"/>
      <c r="AT14" s="96"/>
      <c r="AV14" s="71"/>
      <c r="AW14" s="96"/>
      <c r="AX14" s="96"/>
      <c r="AZ14" s="71"/>
      <c r="BB14" s="71"/>
      <c r="BD14" s="70"/>
    </row>
    <row r="15" spans="1:56" x14ac:dyDescent="0.25">
      <c r="B15" s="76" t="s">
        <v>75</v>
      </c>
      <c r="D15" s="77">
        <v>1</v>
      </c>
      <c r="E15" s="60"/>
      <c r="F15" s="78">
        <v>5.2350427350427351</v>
      </c>
      <c r="H15" s="71">
        <v>25</v>
      </c>
      <c r="I15" s="72">
        <v>100</v>
      </c>
      <c r="J15" s="72">
        <v>0</v>
      </c>
      <c r="K15" s="72">
        <v>0</v>
      </c>
      <c r="L15" s="72">
        <v>0</v>
      </c>
      <c r="M15" s="72">
        <v>0</v>
      </c>
      <c r="N15" s="73">
        <v>0</v>
      </c>
      <c r="P15" s="71">
        <v>2.8846153846153846</v>
      </c>
      <c r="Q15" s="72">
        <v>11.538461538461538</v>
      </c>
      <c r="R15" s="72">
        <v>0</v>
      </c>
      <c r="S15" s="72">
        <v>0</v>
      </c>
      <c r="T15" s="72">
        <v>0</v>
      </c>
      <c r="U15" s="73">
        <v>0</v>
      </c>
      <c r="W15" s="71">
        <v>0</v>
      </c>
      <c r="X15" s="72">
        <v>38.461538461538467</v>
      </c>
      <c r="Y15" s="72">
        <v>0</v>
      </c>
      <c r="Z15" s="72">
        <v>0</v>
      </c>
      <c r="AA15" s="72">
        <v>0</v>
      </c>
      <c r="AB15" s="72">
        <v>0</v>
      </c>
      <c r="AC15" s="72">
        <v>0</v>
      </c>
      <c r="AD15" s="72">
        <v>0</v>
      </c>
      <c r="AE15" s="73">
        <v>0</v>
      </c>
      <c r="AG15" s="71">
        <v>0.64102564102564108</v>
      </c>
      <c r="AH15" s="72">
        <v>7.6923076923076925</v>
      </c>
      <c r="AI15" s="72">
        <v>0</v>
      </c>
      <c r="AJ15" s="72">
        <v>0</v>
      </c>
      <c r="AK15" s="72">
        <v>0</v>
      </c>
      <c r="AL15" s="72">
        <v>0</v>
      </c>
      <c r="AM15" s="72">
        <v>0</v>
      </c>
      <c r="AN15" s="87">
        <v>0</v>
      </c>
      <c r="AO15" s="75"/>
      <c r="AP15" s="78"/>
      <c r="AR15" s="71"/>
      <c r="AS15" s="96"/>
      <c r="AT15" s="96"/>
      <c r="AV15" s="71"/>
      <c r="AW15" s="96"/>
      <c r="AX15" s="96"/>
      <c r="AZ15" s="71"/>
      <c r="BB15" s="71"/>
      <c r="BD15" s="78"/>
    </row>
    <row r="16" spans="1:56" x14ac:dyDescent="0.25">
      <c r="B16" s="68" t="s">
        <v>76</v>
      </c>
      <c r="D16" s="69">
        <v>1</v>
      </c>
      <c r="E16" s="60"/>
      <c r="F16" s="70">
        <v>45.265151515151516</v>
      </c>
      <c r="H16" s="71">
        <v>100</v>
      </c>
      <c r="I16" s="72">
        <v>100</v>
      </c>
      <c r="J16" s="72">
        <v>100</v>
      </c>
      <c r="K16" s="72">
        <v>100</v>
      </c>
      <c r="L16" s="72">
        <v>100</v>
      </c>
      <c r="M16" s="72">
        <v>100</v>
      </c>
      <c r="N16" s="73">
        <v>100</v>
      </c>
      <c r="P16" s="71">
        <v>36.553030303030297</v>
      </c>
      <c r="Q16" s="72">
        <v>18.181818181818183</v>
      </c>
      <c r="R16" s="72">
        <v>22.727272727272727</v>
      </c>
      <c r="S16" s="72">
        <v>100</v>
      </c>
      <c r="T16" s="72">
        <v>33.333333333333329</v>
      </c>
      <c r="U16" s="73">
        <v>33.333333333333329</v>
      </c>
      <c r="W16" s="71">
        <v>49.242424242424242</v>
      </c>
      <c r="X16" s="72">
        <v>13.636363636363635</v>
      </c>
      <c r="Y16" s="72">
        <v>13.636363636363635</v>
      </c>
      <c r="Z16" s="72">
        <v>100</v>
      </c>
      <c r="AA16" s="72">
        <v>66.666666666666657</v>
      </c>
      <c r="AB16" s="72">
        <v>100</v>
      </c>
      <c r="AC16" s="72">
        <v>100</v>
      </c>
      <c r="AD16" s="72">
        <v>0</v>
      </c>
      <c r="AE16" s="73">
        <v>100</v>
      </c>
      <c r="AG16" s="71">
        <v>0</v>
      </c>
      <c r="AH16" s="72">
        <v>0</v>
      </c>
      <c r="AI16" s="72">
        <v>0</v>
      </c>
      <c r="AJ16" s="72">
        <v>0</v>
      </c>
      <c r="AK16" s="72">
        <v>0</v>
      </c>
      <c r="AL16" s="72">
        <v>0</v>
      </c>
      <c r="AM16" s="72">
        <v>0</v>
      </c>
      <c r="AN16" s="87">
        <v>0</v>
      </c>
      <c r="AO16" s="75"/>
      <c r="AP16" s="70"/>
      <c r="AR16" s="71"/>
      <c r="AS16" s="96"/>
      <c r="AT16" s="96"/>
      <c r="AV16" s="71"/>
      <c r="AW16" s="96"/>
      <c r="AX16" s="96"/>
      <c r="AZ16" s="71"/>
      <c r="BB16" s="71"/>
      <c r="BD16" s="70"/>
    </row>
    <row r="17" spans="2:56" x14ac:dyDescent="0.25">
      <c r="B17" s="76" t="s">
        <v>77</v>
      </c>
      <c r="D17" s="77">
        <v>1</v>
      </c>
      <c r="E17" s="60"/>
      <c r="F17" s="78">
        <v>0</v>
      </c>
      <c r="H17" s="71">
        <v>0</v>
      </c>
      <c r="I17" s="72">
        <v>0</v>
      </c>
      <c r="J17" s="72">
        <v>0</v>
      </c>
      <c r="K17" s="72">
        <v>0</v>
      </c>
      <c r="L17" s="72">
        <v>0</v>
      </c>
      <c r="M17" s="72">
        <v>0</v>
      </c>
      <c r="N17" s="73">
        <v>0</v>
      </c>
      <c r="P17" s="71">
        <v>0</v>
      </c>
      <c r="Q17" s="72">
        <v>0</v>
      </c>
      <c r="R17" s="72">
        <v>0</v>
      </c>
      <c r="S17" s="72">
        <v>0</v>
      </c>
      <c r="T17" s="72">
        <v>0</v>
      </c>
      <c r="U17" s="73">
        <v>0</v>
      </c>
      <c r="W17" s="71">
        <v>0</v>
      </c>
      <c r="X17" s="72">
        <v>0</v>
      </c>
      <c r="Y17" s="72">
        <v>0</v>
      </c>
      <c r="Z17" s="72">
        <v>0</v>
      </c>
      <c r="AA17" s="72">
        <v>0</v>
      </c>
      <c r="AB17" s="72">
        <v>0</v>
      </c>
      <c r="AC17" s="72">
        <v>0</v>
      </c>
      <c r="AD17" s="72">
        <v>0</v>
      </c>
      <c r="AE17" s="73">
        <v>0</v>
      </c>
      <c r="AG17" s="71">
        <v>0</v>
      </c>
      <c r="AH17" s="72">
        <v>0</v>
      </c>
      <c r="AI17" s="72">
        <v>0</v>
      </c>
      <c r="AJ17" s="72">
        <v>0</v>
      </c>
      <c r="AK17" s="72">
        <v>0</v>
      </c>
      <c r="AL17" s="72">
        <v>0</v>
      </c>
      <c r="AM17" s="72">
        <v>0</v>
      </c>
      <c r="AN17" s="87">
        <v>0</v>
      </c>
      <c r="AO17" s="75"/>
      <c r="AP17" s="78"/>
      <c r="AR17" s="71"/>
      <c r="AS17" s="96"/>
      <c r="AT17" s="96"/>
      <c r="AV17" s="71"/>
      <c r="AW17" s="96"/>
      <c r="AX17" s="96"/>
      <c r="AZ17" s="71"/>
      <c r="BB17" s="71"/>
      <c r="BD17" s="78"/>
    </row>
    <row r="18" spans="2:56" x14ac:dyDescent="0.25">
      <c r="B18" s="68" t="s">
        <v>78</v>
      </c>
      <c r="D18" s="69">
        <v>1</v>
      </c>
      <c r="E18" s="60"/>
      <c r="F18" s="70">
        <v>51.282051282051277</v>
      </c>
      <c r="H18" s="71">
        <v>100</v>
      </c>
      <c r="I18" s="72">
        <v>100</v>
      </c>
      <c r="J18" s="72">
        <v>100</v>
      </c>
      <c r="K18" s="72">
        <v>100</v>
      </c>
      <c r="L18" s="72">
        <v>100</v>
      </c>
      <c r="M18" s="72">
        <v>100</v>
      </c>
      <c r="N18" s="73">
        <v>100</v>
      </c>
      <c r="P18" s="71">
        <v>62.5</v>
      </c>
      <c r="Q18" s="72">
        <v>0</v>
      </c>
      <c r="R18" s="72">
        <v>61.53846153846154</v>
      </c>
      <c r="S18" s="72">
        <v>100</v>
      </c>
      <c r="T18" s="72">
        <v>100</v>
      </c>
      <c r="U18" s="73">
        <v>100</v>
      </c>
      <c r="W18" s="71">
        <v>41.346153846153847</v>
      </c>
      <c r="X18" s="72">
        <v>61.53846153846154</v>
      </c>
      <c r="Y18" s="72">
        <v>15.384615384615385</v>
      </c>
      <c r="Z18" s="72">
        <v>87.5</v>
      </c>
      <c r="AA18" s="72">
        <v>0</v>
      </c>
      <c r="AB18" s="72">
        <v>100</v>
      </c>
      <c r="AC18" s="72">
        <v>100</v>
      </c>
      <c r="AD18" s="72">
        <v>12.5</v>
      </c>
      <c r="AE18" s="73">
        <v>0</v>
      </c>
      <c r="AG18" s="71">
        <v>0</v>
      </c>
      <c r="AH18" s="72">
        <v>0</v>
      </c>
      <c r="AI18" s="72">
        <v>0</v>
      </c>
      <c r="AJ18" s="72">
        <v>0</v>
      </c>
      <c r="AK18" s="72">
        <v>0</v>
      </c>
      <c r="AL18" s="72">
        <v>0</v>
      </c>
      <c r="AM18" s="72">
        <v>0</v>
      </c>
      <c r="AN18" s="87">
        <v>0</v>
      </c>
      <c r="AO18" s="75"/>
      <c r="AP18" s="70"/>
      <c r="AR18" s="71"/>
      <c r="AS18" s="96"/>
      <c r="AT18" s="96"/>
      <c r="AV18" s="71"/>
      <c r="AW18" s="96"/>
      <c r="AX18" s="96"/>
      <c r="AZ18" s="71"/>
      <c r="BB18" s="71"/>
      <c r="BD18" s="70"/>
    </row>
    <row r="19" spans="2:56" x14ac:dyDescent="0.25">
      <c r="B19" s="76" t="s">
        <v>79</v>
      </c>
      <c r="D19" s="77">
        <v>1</v>
      </c>
      <c r="E19" s="60"/>
      <c r="F19" s="78">
        <v>4.1666666666666661</v>
      </c>
      <c r="H19" s="71">
        <v>25</v>
      </c>
      <c r="I19" s="72">
        <v>100</v>
      </c>
      <c r="J19" s="72">
        <v>0</v>
      </c>
      <c r="K19" s="72">
        <v>0</v>
      </c>
      <c r="L19" s="72">
        <v>0</v>
      </c>
      <c r="M19" s="72">
        <v>0</v>
      </c>
      <c r="N19" s="73">
        <v>0</v>
      </c>
      <c r="P19" s="71">
        <v>0</v>
      </c>
      <c r="Q19" s="72">
        <v>0</v>
      </c>
      <c r="R19" s="72">
        <v>0</v>
      </c>
      <c r="S19" s="72">
        <v>0</v>
      </c>
      <c r="T19" s="72">
        <v>0</v>
      </c>
      <c r="U19" s="73">
        <v>0</v>
      </c>
      <c r="W19" s="71">
        <v>0</v>
      </c>
      <c r="X19" s="72">
        <v>0</v>
      </c>
      <c r="Y19" s="72">
        <v>0</v>
      </c>
      <c r="Z19" s="72">
        <v>0</v>
      </c>
      <c r="AA19" s="72">
        <v>0</v>
      </c>
      <c r="AB19" s="72">
        <v>0</v>
      </c>
      <c r="AC19" s="72">
        <v>0</v>
      </c>
      <c r="AD19" s="72">
        <v>0</v>
      </c>
      <c r="AE19" s="73">
        <v>0</v>
      </c>
      <c r="AG19" s="71">
        <v>0</v>
      </c>
      <c r="AH19" s="72">
        <v>0</v>
      </c>
      <c r="AI19" s="72">
        <v>0</v>
      </c>
      <c r="AJ19" s="72">
        <v>0</v>
      </c>
      <c r="AK19" s="72">
        <v>0</v>
      </c>
      <c r="AL19" s="72">
        <v>0</v>
      </c>
      <c r="AM19" s="72">
        <v>0</v>
      </c>
      <c r="AN19" s="87">
        <v>0</v>
      </c>
      <c r="AO19" s="75"/>
      <c r="AP19" s="78"/>
      <c r="AR19" s="71"/>
      <c r="AS19" s="96"/>
      <c r="AT19" s="96"/>
      <c r="AV19" s="71"/>
      <c r="AW19" s="96"/>
      <c r="AX19" s="96"/>
      <c r="AZ19" s="71"/>
      <c r="BB19" s="71"/>
      <c r="BD19" s="78"/>
    </row>
    <row r="20" spans="2:56" ht="15.75" thickBot="1" x14ac:dyDescent="0.3">
      <c r="B20" s="79" t="s">
        <v>80</v>
      </c>
      <c r="D20" s="80">
        <v>1</v>
      </c>
      <c r="E20" s="60"/>
      <c r="F20" s="81">
        <v>50.347222222222221</v>
      </c>
      <c r="H20" s="82">
        <v>100</v>
      </c>
      <c r="I20" s="83">
        <v>100</v>
      </c>
      <c r="J20" s="83">
        <v>100</v>
      </c>
      <c r="K20" s="83">
        <v>100</v>
      </c>
      <c r="L20" s="83">
        <v>100</v>
      </c>
      <c r="M20" s="83">
        <v>100</v>
      </c>
      <c r="N20" s="84">
        <v>100</v>
      </c>
      <c r="P20" s="82">
        <v>62.5</v>
      </c>
      <c r="Q20" s="83">
        <v>0</v>
      </c>
      <c r="R20" s="83">
        <v>60</v>
      </c>
      <c r="S20" s="83">
        <v>100</v>
      </c>
      <c r="T20" s="83">
        <v>100</v>
      </c>
      <c r="U20" s="84">
        <v>100</v>
      </c>
      <c r="W20" s="82">
        <v>0</v>
      </c>
      <c r="X20" s="83">
        <v>0</v>
      </c>
      <c r="Y20" s="83">
        <v>0</v>
      </c>
      <c r="Z20" s="83">
        <v>0</v>
      </c>
      <c r="AA20" s="83">
        <v>0</v>
      </c>
      <c r="AB20" s="83">
        <v>0</v>
      </c>
      <c r="AC20" s="83">
        <v>0</v>
      </c>
      <c r="AD20" s="83">
        <v>0</v>
      </c>
      <c r="AE20" s="84">
        <v>0</v>
      </c>
      <c r="AG20" s="82">
        <v>77.083333333333343</v>
      </c>
      <c r="AH20" s="83">
        <v>5</v>
      </c>
      <c r="AI20" s="83">
        <v>5</v>
      </c>
      <c r="AJ20" s="83">
        <v>100</v>
      </c>
      <c r="AK20" s="83">
        <v>100</v>
      </c>
      <c r="AL20" s="83">
        <v>100</v>
      </c>
      <c r="AM20" s="83">
        <v>100</v>
      </c>
      <c r="AN20" s="88">
        <v>100</v>
      </c>
      <c r="AO20" s="75"/>
      <c r="AP20" s="81"/>
      <c r="AR20" s="82"/>
      <c r="AS20" s="96"/>
      <c r="AT20" s="96"/>
      <c r="AV20" s="82"/>
      <c r="AW20" s="96"/>
      <c r="AX20" s="96"/>
      <c r="AZ20" s="82"/>
      <c r="BB20" s="82"/>
      <c r="BD20" s="81"/>
    </row>
    <row r="21" spans="2:56" ht="5.25" customHeight="1" thickBot="1" x14ac:dyDescent="0.3">
      <c r="D21" s="60"/>
      <c r="E21" s="6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57"/>
    </row>
    <row r="22" spans="2:56" x14ac:dyDescent="0.25">
      <c r="B22" s="58" t="s">
        <v>81</v>
      </c>
      <c r="D22" s="59">
        <v>7</v>
      </c>
      <c r="E22" s="60"/>
      <c r="F22" s="61">
        <v>84.744207512064634</v>
      </c>
      <c r="H22" s="89">
        <v>97.321428571428569</v>
      </c>
      <c r="I22" s="90">
        <v>100</v>
      </c>
      <c r="J22" s="91">
        <v>100</v>
      </c>
      <c r="K22" s="90">
        <v>73.333333333333329</v>
      </c>
      <c r="L22" s="91">
        <v>100</v>
      </c>
      <c r="M22" s="90">
        <v>100</v>
      </c>
      <c r="N22" s="92">
        <v>93.333333333333329</v>
      </c>
      <c r="P22" s="93">
        <v>85.121548619447779</v>
      </c>
      <c r="Q22" s="91">
        <v>80.769230769230774</v>
      </c>
      <c r="R22" s="90">
        <v>90.384615384615387</v>
      </c>
      <c r="S22" s="91">
        <v>95</v>
      </c>
      <c r="T22" s="90">
        <v>80</v>
      </c>
      <c r="U22" s="92">
        <v>85</v>
      </c>
      <c r="W22" s="93">
        <v>79.875796472435141</v>
      </c>
      <c r="X22" s="91">
        <v>100</v>
      </c>
      <c r="Y22" s="90">
        <v>77.551020408163268</v>
      </c>
      <c r="Z22" s="91">
        <v>98.275862068965509</v>
      </c>
      <c r="AA22" s="90">
        <v>94.827586206896555</v>
      </c>
      <c r="AB22" s="91">
        <v>95</v>
      </c>
      <c r="AC22" s="90">
        <v>95</v>
      </c>
      <c r="AD22" s="91">
        <v>100</v>
      </c>
      <c r="AE22" s="94">
        <v>67.241379310344826</v>
      </c>
      <c r="AG22" s="89">
        <v>81.149126317193549</v>
      </c>
      <c r="AH22" s="90">
        <v>82.692307692307693</v>
      </c>
      <c r="AI22" s="91">
        <v>55.769230769230774</v>
      </c>
      <c r="AJ22" s="90">
        <v>95.348837209302332</v>
      </c>
      <c r="AK22" s="91">
        <v>65.116279069767444</v>
      </c>
      <c r="AL22" s="90">
        <v>65.116279069767444</v>
      </c>
      <c r="AM22" s="91">
        <v>81.395348837209298</v>
      </c>
      <c r="AN22" s="90">
        <v>84.210526315789465</v>
      </c>
      <c r="AO22" s="67"/>
      <c r="AP22" s="61"/>
      <c r="AR22" s="89"/>
      <c r="AS22" s="135"/>
      <c r="AT22" s="135"/>
      <c r="AV22" s="89"/>
      <c r="AW22" s="135"/>
      <c r="AX22" s="135"/>
      <c r="AZ22" s="89"/>
      <c r="BB22" s="89"/>
      <c r="BD22" s="61"/>
    </row>
    <row r="23" spans="2:56" x14ac:dyDescent="0.25">
      <c r="B23" s="68" t="s">
        <v>82</v>
      </c>
      <c r="D23" s="69">
        <v>5</v>
      </c>
      <c r="E23" s="60"/>
      <c r="F23" s="70">
        <v>87.762260887260865</v>
      </c>
      <c r="H23" s="95">
        <v>98.75</v>
      </c>
      <c r="I23" s="96">
        <v>100</v>
      </c>
      <c r="J23" s="97">
        <v>100</v>
      </c>
      <c r="K23" s="96">
        <v>75</v>
      </c>
      <c r="L23" s="97">
        <v>100</v>
      </c>
      <c r="M23" s="96">
        <v>100</v>
      </c>
      <c r="N23" s="98">
        <v>100</v>
      </c>
      <c r="P23" s="99">
        <v>88.455882352941174</v>
      </c>
      <c r="Q23" s="97">
        <v>84.615384615384613</v>
      </c>
      <c r="R23" s="96">
        <v>97.435897435897431</v>
      </c>
      <c r="S23" s="97">
        <v>93.333333333333329</v>
      </c>
      <c r="T23" s="96">
        <v>86.666666666666671</v>
      </c>
      <c r="U23" s="98">
        <v>86.666666666666671</v>
      </c>
      <c r="W23" s="99">
        <v>84.68325791855203</v>
      </c>
      <c r="X23" s="97">
        <v>100</v>
      </c>
      <c r="Y23" s="96">
        <v>80.555555555555557</v>
      </c>
      <c r="Z23" s="97">
        <v>97.872340425531917</v>
      </c>
      <c r="AA23" s="96">
        <v>93.61702127659575</v>
      </c>
      <c r="AB23" s="97">
        <v>100</v>
      </c>
      <c r="AC23" s="96">
        <v>100</v>
      </c>
      <c r="AD23" s="97">
        <v>100</v>
      </c>
      <c r="AE23" s="100">
        <v>68.085106382978722</v>
      </c>
      <c r="AG23" s="95">
        <v>81.545284780578896</v>
      </c>
      <c r="AH23" s="96">
        <v>76.923076923076934</v>
      </c>
      <c r="AI23" s="97">
        <v>46.153846153846153</v>
      </c>
      <c r="AJ23" s="96">
        <v>100</v>
      </c>
      <c r="AK23" s="97">
        <v>63.333333333333329</v>
      </c>
      <c r="AL23" s="96">
        <v>63.333333333333329</v>
      </c>
      <c r="AM23" s="97">
        <v>96.666666666666671</v>
      </c>
      <c r="AN23" s="96">
        <v>78.571428571428569</v>
      </c>
      <c r="AO23" s="75"/>
      <c r="AP23" s="70"/>
      <c r="AR23" s="95"/>
      <c r="AS23" s="96"/>
      <c r="AT23" s="96"/>
      <c r="AV23" s="95"/>
      <c r="AW23" s="96"/>
      <c r="AX23" s="96"/>
      <c r="AZ23" s="95"/>
      <c r="BB23" s="95"/>
      <c r="BD23" s="70"/>
    </row>
    <row r="24" spans="2:56" x14ac:dyDescent="0.25">
      <c r="B24" s="76" t="s">
        <v>83</v>
      </c>
      <c r="D24" s="77">
        <v>1</v>
      </c>
      <c r="E24" s="60"/>
      <c r="F24" s="78">
        <v>64.583333333333343</v>
      </c>
      <c r="H24" s="101">
        <v>87.5</v>
      </c>
      <c r="I24" s="102">
        <v>100</v>
      </c>
      <c r="J24" s="103">
        <v>100</v>
      </c>
      <c r="K24" s="102">
        <v>50</v>
      </c>
      <c r="L24" s="103">
        <v>100</v>
      </c>
      <c r="M24" s="102">
        <v>100</v>
      </c>
      <c r="N24" s="104">
        <v>50</v>
      </c>
      <c r="P24" s="105">
        <v>53.571428571428569</v>
      </c>
      <c r="Q24" s="103">
        <v>42.857142857142854</v>
      </c>
      <c r="R24" s="102">
        <v>42.857142857142854</v>
      </c>
      <c r="S24" s="103">
        <v>100</v>
      </c>
      <c r="T24" s="102">
        <v>33.333333333333329</v>
      </c>
      <c r="U24" s="104">
        <v>66.666666666666657</v>
      </c>
      <c r="W24" s="105">
        <v>60.714285714285722</v>
      </c>
      <c r="X24" s="103">
        <v>42.857142857142854</v>
      </c>
      <c r="Y24" s="102">
        <v>42.857142857142854</v>
      </c>
      <c r="Z24" s="103">
        <v>100</v>
      </c>
      <c r="AA24" s="102">
        <v>100</v>
      </c>
      <c r="AB24" s="103">
        <v>50</v>
      </c>
      <c r="AC24" s="102">
        <v>50</v>
      </c>
      <c r="AD24" s="103">
        <v>100</v>
      </c>
      <c r="AE24" s="106">
        <v>66.666666666666657</v>
      </c>
      <c r="AG24" s="101">
        <v>71.428571428571431</v>
      </c>
      <c r="AH24" s="102">
        <v>100</v>
      </c>
      <c r="AI24" s="103">
        <v>100</v>
      </c>
      <c r="AJ24" s="102">
        <v>71.428571428571431</v>
      </c>
      <c r="AK24" s="103">
        <v>100</v>
      </c>
      <c r="AL24" s="102">
        <v>42.857142857142854</v>
      </c>
      <c r="AM24" s="103">
        <v>0</v>
      </c>
      <c r="AN24" s="102">
        <v>100</v>
      </c>
      <c r="AO24" s="75"/>
      <c r="AP24" s="78"/>
      <c r="AR24" s="101"/>
      <c r="AS24" s="96"/>
      <c r="AT24" s="96"/>
      <c r="AV24" s="101"/>
      <c r="AW24" s="96"/>
      <c r="AX24" s="96"/>
      <c r="AZ24" s="101"/>
      <c r="BB24" s="101"/>
      <c r="BD24" s="78"/>
    </row>
    <row r="25" spans="2:56" ht="15.75" thickBot="1" x14ac:dyDescent="0.3">
      <c r="B25" s="79" t="s">
        <v>84</v>
      </c>
      <c r="D25" s="80">
        <v>1</v>
      </c>
      <c r="E25" s="60"/>
      <c r="F25" s="81">
        <v>89.814814814814824</v>
      </c>
      <c r="H25" s="107">
        <v>100</v>
      </c>
      <c r="I25" s="108">
        <v>100</v>
      </c>
      <c r="J25" s="109">
        <v>100</v>
      </c>
      <c r="K25" s="108">
        <v>100</v>
      </c>
      <c r="L25" s="109">
        <v>100</v>
      </c>
      <c r="M25" s="108">
        <v>100</v>
      </c>
      <c r="N25" s="110">
        <v>100</v>
      </c>
      <c r="P25" s="111">
        <v>100</v>
      </c>
      <c r="Q25" s="109">
        <v>100</v>
      </c>
      <c r="R25" s="108">
        <v>100</v>
      </c>
      <c r="S25" s="109">
        <v>100</v>
      </c>
      <c r="T25" s="108">
        <v>100</v>
      </c>
      <c r="U25" s="110">
        <v>100</v>
      </c>
      <c r="W25" s="111">
        <v>75</v>
      </c>
      <c r="X25" s="109">
        <v>100</v>
      </c>
      <c r="Y25" s="108">
        <v>100</v>
      </c>
      <c r="Z25" s="109">
        <v>100</v>
      </c>
      <c r="AA25" s="108">
        <v>100</v>
      </c>
      <c r="AB25" s="109">
        <v>100</v>
      </c>
      <c r="AC25" s="108">
        <v>100</v>
      </c>
      <c r="AD25" s="109">
        <v>0</v>
      </c>
      <c r="AE25" s="112">
        <v>62.5</v>
      </c>
      <c r="AG25" s="107">
        <v>88.8888888888889</v>
      </c>
      <c r="AH25" s="108">
        <v>100</v>
      </c>
      <c r="AI25" s="109">
        <v>66.666666666666657</v>
      </c>
      <c r="AJ25" s="108">
        <v>100</v>
      </c>
      <c r="AK25" s="109">
        <v>33.333333333333329</v>
      </c>
      <c r="AL25" s="108">
        <v>100</v>
      </c>
      <c r="AM25" s="109">
        <v>100</v>
      </c>
      <c r="AN25" s="108">
        <v>100</v>
      </c>
      <c r="AO25" s="75"/>
      <c r="AP25" s="81"/>
      <c r="AR25" s="107"/>
      <c r="AS25" s="96"/>
      <c r="AT25" s="96"/>
      <c r="AV25" s="107"/>
      <c r="AW25" s="96"/>
      <c r="AX25" s="96"/>
      <c r="AZ25" s="107"/>
      <c r="BB25" s="107"/>
      <c r="BD25" s="81"/>
    </row>
    <row r="26" spans="2:56" ht="5.25" customHeight="1" thickBot="1" x14ac:dyDescent="0.3">
      <c r="D26" s="60"/>
      <c r="E26" s="6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57"/>
    </row>
    <row r="27" spans="2:56" x14ac:dyDescent="0.25">
      <c r="B27" s="58" t="s">
        <v>85</v>
      </c>
      <c r="D27" s="59">
        <v>8</v>
      </c>
      <c r="E27" s="60"/>
      <c r="F27" s="61">
        <v>61.662119708994702</v>
      </c>
      <c r="H27" s="89">
        <v>100</v>
      </c>
      <c r="I27" s="90">
        <v>100</v>
      </c>
      <c r="J27" s="91">
        <v>100</v>
      </c>
      <c r="K27" s="90">
        <v>100</v>
      </c>
      <c r="L27" s="91">
        <v>100</v>
      </c>
      <c r="M27" s="90">
        <v>100</v>
      </c>
      <c r="N27" s="92">
        <v>100</v>
      </c>
      <c r="P27" s="93">
        <v>66.536458333333329</v>
      </c>
      <c r="Q27" s="91">
        <v>52.702702702702695</v>
      </c>
      <c r="R27" s="90">
        <v>58.108108108108105</v>
      </c>
      <c r="S27" s="91">
        <v>100</v>
      </c>
      <c r="T27" s="90">
        <v>100</v>
      </c>
      <c r="U27" s="92">
        <v>100</v>
      </c>
      <c r="W27" s="93">
        <v>64.248511904761912</v>
      </c>
      <c r="X27" s="91">
        <v>72.727272727272734</v>
      </c>
      <c r="Y27" s="90">
        <v>60.606060606060609</v>
      </c>
      <c r="Z27" s="91">
        <v>70.833333333333343</v>
      </c>
      <c r="AA27" s="90">
        <v>52.083333333333336</v>
      </c>
      <c r="AB27" s="91">
        <v>100</v>
      </c>
      <c r="AC27" s="90">
        <v>100</v>
      </c>
      <c r="AD27" s="91">
        <v>86.111111111111114</v>
      </c>
      <c r="AE27" s="94">
        <v>20.833333333333336</v>
      </c>
      <c r="AG27" s="89">
        <v>8.4027777777777768</v>
      </c>
      <c r="AH27" s="90">
        <v>8.1081081081081088</v>
      </c>
      <c r="AI27" s="91">
        <v>8.8235294117647065</v>
      </c>
      <c r="AJ27" s="90">
        <v>100</v>
      </c>
      <c r="AK27" s="91">
        <v>0</v>
      </c>
      <c r="AL27" s="90">
        <v>33.333333333333329</v>
      </c>
      <c r="AM27" s="91">
        <v>100</v>
      </c>
      <c r="AN27" s="90">
        <v>100</v>
      </c>
      <c r="AO27" s="67"/>
      <c r="AP27" s="61"/>
      <c r="AR27" s="89"/>
      <c r="AS27" s="135"/>
      <c r="AT27" s="135"/>
      <c r="AV27" s="89"/>
      <c r="AW27" s="135"/>
      <c r="AX27" s="135"/>
      <c r="AZ27" s="89"/>
      <c r="BB27" s="89"/>
      <c r="BD27" s="61"/>
    </row>
    <row r="28" spans="2:56" x14ac:dyDescent="0.25">
      <c r="B28" s="68" t="s">
        <v>86</v>
      </c>
      <c r="D28" s="69">
        <v>4</v>
      </c>
      <c r="E28" s="60"/>
      <c r="F28" s="70">
        <v>42.088293650793645</v>
      </c>
      <c r="H28" s="95">
        <v>100</v>
      </c>
      <c r="I28" s="96">
        <v>100</v>
      </c>
      <c r="J28" s="97">
        <v>100</v>
      </c>
      <c r="K28" s="96">
        <v>100</v>
      </c>
      <c r="L28" s="97">
        <v>100</v>
      </c>
      <c r="M28" s="96">
        <v>100</v>
      </c>
      <c r="N28" s="98">
        <v>100</v>
      </c>
      <c r="P28" s="99">
        <v>35.416666666666664</v>
      </c>
      <c r="Q28" s="97">
        <v>10.810810810810811</v>
      </c>
      <c r="R28" s="96">
        <v>18.918918918918919</v>
      </c>
      <c r="S28" s="97">
        <v>100</v>
      </c>
      <c r="T28" s="96">
        <v>100</v>
      </c>
      <c r="U28" s="98">
        <v>100</v>
      </c>
      <c r="W28" s="99">
        <v>40.848214285714278</v>
      </c>
      <c r="X28" s="97">
        <v>40</v>
      </c>
      <c r="Y28" s="96">
        <v>34.285714285714285</v>
      </c>
      <c r="Z28" s="97">
        <v>7.1428571428571423</v>
      </c>
      <c r="AA28" s="96">
        <v>100</v>
      </c>
      <c r="AB28" s="97">
        <v>100</v>
      </c>
      <c r="AC28" s="96">
        <v>100</v>
      </c>
      <c r="AD28" s="97">
        <v>0</v>
      </c>
      <c r="AE28" s="100">
        <v>21.428571428571427</v>
      </c>
      <c r="AG28" s="95">
        <v>0</v>
      </c>
      <c r="AH28" s="96">
        <v>0</v>
      </c>
      <c r="AI28" s="97">
        <v>0</v>
      </c>
      <c r="AJ28" s="96">
        <v>0</v>
      </c>
      <c r="AK28" s="97">
        <v>0</v>
      </c>
      <c r="AL28" s="96">
        <v>0</v>
      </c>
      <c r="AM28" s="97">
        <v>0</v>
      </c>
      <c r="AN28" s="96">
        <v>0</v>
      </c>
      <c r="AO28" s="75"/>
      <c r="AP28" s="70"/>
      <c r="AR28" s="95"/>
      <c r="AS28" s="96"/>
      <c r="AT28" s="96"/>
      <c r="AV28" s="95"/>
      <c r="AW28" s="96"/>
      <c r="AX28" s="96"/>
      <c r="AZ28" s="95"/>
      <c r="BB28" s="95"/>
      <c r="BD28" s="70"/>
    </row>
    <row r="29" spans="2:56" ht="15.75" thickBot="1" x14ac:dyDescent="0.3">
      <c r="B29" s="113" t="s">
        <v>87</v>
      </c>
      <c r="D29" s="114">
        <v>4</v>
      </c>
      <c r="E29" s="60"/>
      <c r="F29" s="115">
        <v>81.235945767195759</v>
      </c>
      <c r="H29" s="116">
        <v>100</v>
      </c>
      <c r="I29" s="117">
        <v>100</v>
      </c>
      <c r="J29" s="118">
        <v>100</v>
      </c>
      <c r="K29" s="117">
        <v>100</v>
      </c>
      <c r="L29" s="118">
        <v>100</v>
      </c>
      <c r="M29" s="117">
        <v>100</v>
      </c>
      <c r="N29" s="119">
        <v>100</v>
      </c>
      <c r="P29" s="120">
        <v>97.65625</v>
      </c>
      <c r="Q29" s="118">
        <v>94.594594594594597</v>
      </c>
      <c r="R29" s="117">
        <v>97.297297297297305</v>
      </c>
      <c r="S29" s="118">
        <v>100</v>
      </c>
      <c r="T29" s="117">
        <v>100</v>
      </c>
      <c r="U29" s="119">
        <v>100</v>
      </c>
      <c r="W29" s="120">
        <v>87.648809523809518</v>
      </c>
      <c r="X29" s="118">
        <v>100</v>
      </c>
      <c r="Y29" s="117">
        <v>90.322580645161281</v>
      </c>
      <c r="Z29" s="118">
        <v>97.058823529411768</v>
      </c>
      <c r="AA29" s="117">
        <v>32.352941176470587</v>
      </c>
      <c r="AB29" s="118">
        <v>100</v>
      </c>
      <c r="AC29" s="117">
        <v>100</v>
      </c>
      <c r="AD29" s="118">
        <v>86.111111111111114</v>
      </c>
      <c r="AE29" s="121">
        <v>20.588235294117645</v>
      </c>
      <c r="AG29" s="116">
        <v>16.805555555555554</v>
      </c>
      <c r="AH29" s="117">
        <v>16.216216216216218</v>
      </c>
      <c r="AI29" s="118">
        <v>19.35483870967742</v>
      </c>
      <c r="AJ29" s="117">
        <v>100</v>
      </c>
      <c r="AK29" s="118">
        <v>0</v>
      </c>
      <c r="AL29" s="117">
        <v>33.333333333333329</v>
      </c>
      <c r="AM29" s="118">
        <v>100</v>
      </c>
      <c r="AN29" s="117">
        <v>100</v>
      </c>
      <c r="AO29" s="75"/>
      <c r="AP29" s="115"/>
      <c r="AR29" s="116"/>
      <c r="AS29" s="96"/>
      <c r="AT29" s="96"/>
      <c r="AV29" s="116"/>
      <c r="AW29" s="96"/>
      <c r="AX29" s="96"/>
      <c r="AZ29" s="116"/>
      <c r="BB29" s="116"/>
      <c r="BD29" s="115"/>
    </row>
    <row r="30" spans="2:56" ht="5.25" customHeight="1" thickBot="1" x14ac:dyDescent="0.3">
      <c r="D30" s="60"/>
      <c r="E30" s="6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57"/>
    </row>
    <row r="31" spans="2:56" x14ac:dyDescent="0.25">
      <c r="B31" s="122" t="s">
        <v>88</v>
      </c>
      <c r="D31" s="123">
        <v>1</v>
      </c>
      <c r="E31" s="60"/>
      <c r="F31" s="124">
        <v>82.581018518518505</v>
      </c>
      <c r="H31" s="125">
        <v>100</v>
      </c>
      <c r="I31" s="126">
        <v>100</v>
      </c>
      <c r="J31" s="127">
        <v>100</v>
      </c>
      <c r="K31" s="126">
        <v>100</v>
      </c>
      <c r="L31" s="127">
        <v>100</v>
      </c>
      <c r="M31" s="126">
        <v>100</v>
      </c>
      <c r="N31" s="128">
        <v>100</v>
      </c>
      <c r="P31" s="129">
        <v>71.875</v>
      </c>
      <c r="Q31" s="127">
        <v>25</v>
      </c>
      <c r="R31" s="126">
        <v>25</v>
      </c>
      <c r="S31" s="127">
        <v>100</v>
      </c>
      <c r="T31" s="126">
        <v>100</v>
      </c>
      <c r="U31" s="128">
        <v>100</v>
      </c>
      <c r="W31" s="129">
        <v>87.5</v>
      </c>
      <c r="X31" s="127">
        <v>100</v>
      </c>
      <c r="Y31" s="126">
        <v>100</v>
      </c>
      <c r="Z31" s="127">
        <v>100</v>
      </c>
      <c r="AA31" s="126">
        <v>100</v>
      </c>
      <c r="AB31" s="127">
        <v>100</v>
      </c>
      <c r="AC31" s="126">
        <v>100</v>
      </c>
      <c r="AD31" s="127">
        <v>0</v>
      </c>
      <c r="AE31" s="130">
        <v>100</v>
      </c>
      <c r="AG31" s="125">
        <v>76.7361111111111</v>
      </c>
      <c r="AH31" s="126">
        <v>37.5</v>
      </c>
      <c r="AI31" s="127">
        <v>12.5</v>
      </c>
      <c r="AJ31" s="126">
        <v>100</v>
      </c>
      <c r="AK31" s="127">
        <v>100</v>
      </c>
      <c r="AL31" s="126">
        <v>66.666666666666657</v>
      </c>
      <c r="AM31" s="127">
        <v>100</v>
      </c>
      <c r="AN31" s="126">
        <v>100</v>
      </c>
      <c r="AO31" s="67"/>
      <c r="AP31" s="124"/>
      <c r="AR31" s="125"/>
      <c r="AS31" s="135"/>
      <c r="AT31" s="135"/>
      <c r="AV31" s="125"/>
      <c r="AW31" s="135"/>
      <c r="AX31" s="135"/>
      <c r="AZ31" s="125"/>
      <c r="BB31" s="125"/>
      <c r="BD31" s="124"/>
    </row>
    <row r="32" spans="2:56" ht="15.75" thickBot="1" x14ac:dyDescent="0.3">
      <c r="B32" s="113" t="s">
        <v>89</v>
      </c>
      <c r="D32" s="114">
        <v>1</v>
      </c>
      <c r="E32" s="60"/>
      <c r="F32" s="115">
        <v>82.581018518518505</v>
      </c>
      <c r="H32" s="116">
        <v>100</v>
      </c>
      <c r="I32" s="117">
        <v>100</v>
      </c>
      <c r="J32" s="118">
        <v>100</v>
      </c>
      <c r="K32" s="117">
        <v>100</v>
      </c>
      <c r="L32" s="118">
        <v>100</v>
      </c>
      <c r="M32" s="117">
        <v>100</v>
      </c>
      <c r="N32" s="119">
        <v>100</v>
      </c>
      <c r="P32" s="120">
        <v>71.875</v>
      </c>
      <c r="Q32" s="118">
        <v>25</v>
      </c>
      <c r="R32" s="117">
        <v>25</v>
      </c>
      <c r="S32" s="118">
        <v>100</v>
      </c>
      <c r="T32" s="117">
        <v>100</v>
      </c>
      <c r="U32" s="119">
        <v>100</v>
      </c>
      <c r="W32" s="120">
        <v>87.5</v>
      </c>
      <c r="X32" s="118">
        <v>100</v>
      </c>
      <c r="Y32" s="117">
        <v>100</v>
      </c>
      <c r="Z32" s="118">
        <v>100</v>
      </c>
      <c r="AA32" s="117">
        <v>100</v>
      </c>
      <c r="AB32" s="118">
        <v>100</v>
      </c>
      <c r="AC32" s="117">
        <v>100</v>
      </c>
      <c r="AD32" s="118">
        <v>0</v>
      </c>
      <c r="AE32" s="121">
        <v>100</v>
      </c>
      <c r="AG32" s="116">
        <v>76.7361111111111</v>
      </c>
      <c r="AH32" s="117">
        <v>37.5</v>
      </c>
      <c r="AI32" s="118">
        <v>12.5</v>
      </c>
      <c r="AJ32" s="117">
        <v>100</v>
      </c>
      <c r="AK32" s="118">
        <v>100</v>
      </c>
      <c r="AL32" s="117">
        <v>66.666666666666657</v>
      </c>
      <c r="AM32" s="118">
        <v>100</v>
      </c>
      <c r="AN32" s="117">
        <v>100</v>
      </c>
      <c r="AO32" s="75"/>
      <c r="AP32" s="115"/>
      <c r="AR32" s="116"/>
      <c r="AS32" s="96"/>
      <c r="AT32" s="96"/>
      <c r="AV32" s="116"/>
      <c r="AW32" s="96"/>
      <c r="AX32" s="96"/>
      <c r="AZ32" s="116"/>
      <c r="BB32" s="116"/>
      <c r="BD32" s="115"/>
    </row>
    <row r="33" spans="2:56" ht="5.25" customHeight="1" thickBot="1" x14ac:dyDescent="0.3">
      <c r="D33" s="60"/>
      <c r="E33" s="6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57"/>
    </row>
    <row r="34" spans="2:56" x14ac:dyDescent="0.25">
      <c r="B34" s="122" t="s">
        <v>90</v>
      </c>
      <c r="D34" s="123">
        <v>6</v>
      </c>
      <c r="E34" s="60"/>
      <c r="F34" s="124">
        <v>36.556585853878978</v>
      </c>
      <c r="H34" s="125">
        <v>74.234203767962512</v>
      </c>
      <c r="I34" s="126">
        <v>76.294820717131472</v>
      </c>
      <c r="J34" s="127">
        <v>100</v>
      </c>
      <c r="K34" s="126">
        <v>90.909090909090907</v>
      </c>
      <c r="L34" s="127">
        <v>100</v>
      </c>
      <c r="M34" s="126">
        <v>100</v>
      </c>
      <c r="N34" s="128">
        <v>90.909090909090907</v>
      </c>
      <c r="P34" s="129">
        <v>48.113553113553117</v>
      </c>
      <c r="Q34" s="127">
        <v>6.9182389937106921</v>
      </c>
      <c r="R34" s="126">
        <v>15.723270440251572</v>
      </c>
      <c r="S34" s="127">
        <v>95.238095238095227</v>
      </c>
      <c r="T34" s="126">
        <v>95.238095238095227</v>
      </c>
      <c r="U34" s="128">
        <v>95.238095238095227</v>
      </c>
      <c r="W34" s="129">
        <v>19.542378917378919</v>
      </c>
      <c r="X34" s="127">
        <v>10.062893081761008</v>
      </c>
      <c r="Y34" s="126">
        <v>10.062893081761008</v>
      </c>
      <c r="Z34" s="127">
        <v>93.75</v>
      </c>
      <c r="AA34" s="126">
        <v>6.25</v>
      </c>
      <c r="AB34" s="127">
        <v>60</v>
      </c>
      <c r="AC34" s="126">
        <v>50</v>
      </c>
      <c r="AD34" s="127">
        <v>5.5555555555555554</v>
      </c>
      <c r="AE34" s="130">
        <v>56.25</v>
      </c>
      <c r="AG34" s="125">
        <v>9.7934472934472936</v>
      </c>
      <c r="AH34" s="126">
        <v>1.8867924528301887</v>
      </c>
      <c r="AI34" s="127">
        <v>1.8867924528301887</v>
      </c>
      <c r="AJ34" s="126">
        <v>66.666666666666657</v>
      </c>
      <c r="AK34" s="127">
        <v>66.666666666666657</v>
      </c>
      <c r="AL34" s="126">
        <v>66.666666666666657</v>
      </c>
      <c r="AM34" s="127">
        <v>66.666666666666657</v>
      </c>
      <c r="AN34" s="126">
        <v>50</v>
      </c>
      <c r="AO34" s="67"/>
      <c r="AP34" s="124"/>
      <c r="AR34" s="125"/>
      <c r="AS34" s="135"/>
      <c r="AT34" s="135"/>
      <c r="AV34" s="125"/>
      <c r="AW34" s="135"/>
      <c r="AX34" s="135"/>
      <c r="AZ34" s="125"/>
      <c r="BB34" s="125"/>
      <c r="BD34" s="124"/>
    </row>
    <row r="35" spans="2:56" x14ac:dyDescent="0.25">
      <c r="B35" s="76" t="s">
        <v>91</v>
      </c>
      <c r="D35" s="77">
        <v>3</v>
      </c>
      <c r="E35" s="60"/>
      <c r="F35" s="78">
        <v>38.962252080647858</v>
      </c>
      <c r="H35" s="101">
        <v>70.917387127761756</v>
      </c>
      <c r="I35" s="102">
        <v>79.115479115479118</v>
      </c>
      <c r="J35" s="103">
        <v>100</v>
      </c>
      <c r="K35" s="102">
        <v>100</v>
      </c>
      <c r="L35" s="103">
        <v>100</v>
      </c>
      <c r="M35" s="102">
        <v>100</v>
      </c>
      <c r="N35" s="104">
        <v>100</v>
      </c>
      <c r="P35" s="105">
        <v>45.512820512820511</v>
      </c>
      <c r="Q35" s="103">
        <v>10.112359550561797</v>
      </c>
      <c r="R35" s="102">
        <v>20.224719101123593</v>
      </c>
      <c r="S35" s="103">
        <v>100</v>
      </c>
      <c r="T35" s="102">
        <v>100</v>
      </c>
      <c r="U35" s="104">
        <v>100</v>
      </c>
      <c r="W35" s="105">
        <v>26.121794871794872</v>
      </c>
      <c r="X35" s="103">
        <v>16.853932584269664</v>
      </c>
      <c r="Y35" s="102">
        <v>16.853932584269664</v>
      </c>
      <c r="Z35" s="103">
        <v>100</v>
      </c>
      <c r="AA35" s="102">
        <v>0</v>
      </c>
      <c r="AB35" s="103">
        <v>100</v>
      </c>
      <c r="AC35" s="102">
        <v>80</v>
      </c>
      <c r="AD35" s="103">
        <v>0</v>
      </c>
      <c r="AE35" s="106">
        <v>33.333333333333329</v>
      </c>
      <c r="AG35" s="101">
        <v>19.586894586894587</v>
      </c>
      <c r="AH35" s="102">
        <v>3.3707865168539324</v>
      </c>
      <c r="AI35" s="103">
        <v>3.3707865168539324</v>
      </c>
      <c r="AJ35" s="102">
        <v>66.666666666666657</v>
      </c>
      <c r="AK35" s="103">
        <v>66.666666666666657</v>
      </c>
      <c r="AL35" s="102">
        <v>66.666666666666657</v>
      </c>
      <c r="AM35" s="103">
        <v>66.666666666666657</v>
      </c>
      <c r="AN35" s="102">
        <v>100</v>
      </c>
      <c r="AO35" s="75"/>
      <c r="AP35" s="78"/>
      <c r="AR35" s="101"/>
      <c r="AS35" s="96"/>
      <c r="AT35" s="96"/>
      <c r="AV35" s="101"/>
      <c r="AW35" s="96"/>
      <c r="AX35" s="96"/>
      <c r="AZ35" s="101"/>
      <c r="BB35" s="101"/>
      <c r="BD35" s="78"/>
    </row>
    <row r="36" spans="2:56" x14ac:dyDescent="0.25">
      <c r="B36" s="68" t="s">
        <v>92</v>
      </c>
      <c r="D36" s="69">
        <v>1</v>
      </c>
      <c r="E36" s="60"/>
      <c r="F36" s="70">
        <v>39.238473167044589</v>
      </c>
      <c r="H36" s="95">
        <v>82.653061224489804</v>
      </c>
      <c r="I36" s="96">
        <v>30.612244897959183</v>
      </c>
      <c r="J36" s="97">
        <v>100</v>
      </c>
      <c r="K36" s="96">
        <v>100</v>
      </c>
      <c r="L36" s="97">
        <v>100</v>
      </c>
      <c r="M36" s="96">
        <v>100</v>
      </c>
      <c r="N36" s="98">
        <v>100</v>
      </c>
      <c r="P36" s="99">
        <v>37.5</v>
      </c>
      <c r="Q36" s="97">
        <v>0</v>
      </c>
      <c r="R36" s="96">
        <v>27.777777777777779</v>
      </c>
      <c r="S36" s="97">
        <v>100</v>
      </c>
      <c r="T36" s="96">
        <v>50</v>
      </c>
      <c r="U36" s="98">
        <v>50</v>
      </c>
      <c r="W36" s="99">
        <v>38.888888888888893</v>
      </c>
      <c r="X36" s="97">
        <v>5.5555555555555554</v>
      </c>
      <c r="Y36" s="96">
        <v>5.5555555555555554</v>
      </c>
      <c r="Z36" s="97">
        <v>0</v>
      </c>
      <c r="AA36" s="96">
        <v>100</v>
      </c>
      <c r="AB36" s="97">
        <v>50</v>
      </c>
      <c r="AC36" s="96">
        <v>50</v>
      </c>
      <c r="AD36" s="97">
        <v>100</v>
      </c>
      <c r="AE36" s="100">
        <v>100</v>
      </c>
      <c r="AG36" s="95">
        <v>0</v>
      </c>
      <c r="AH36" s="96">
        <v>0</v>
      </c>
      <c r="AI36" s="97">
        <v>0</v>
      </c>
      <c r="AJ36" s="96">
        <v>0</v>
      </c>
      <c r="AK36" s="97">
        <v>0</v>
      </c>
      <c r="AL36" s="96">
        <v>0</v>
      </c>
      <c r="AM36" s="97">
        <v>0</v>
      </c>
      <c r="AN36" s="96">
        <v>0</v>
      </c>
      <c r="AO36" s="75"/>
      <c r="AP36" s="70"/>
      <c r="AR36" s="95"/>
      <c r="AS36" s="96"/>
      <c r="AT36" s="96"/>
      <c r="AV36" s="95"/>
      <c r="AW36" s="96"/>
      <c r="AX36" s="96"/>
      <c r="AZ36" s="95"/>
      <c r="BB36" s="95"/>
      <c r="BD36" s="70"/>
    </row>
    <row r="37" spans="2:56" x14ac:dyDescent="0.25">
      <c r="B37" s="76" t="s">
        <v>93</v>
      </c>
      <c r="D37" s="77">
        <v>1</v>
      </c>
      <c r="E37" s="60"/>
      <c r="F37" s="78">
        <v>25</v>
      </c>
      <c r="H37" s="101">
        <v>50</v>
      </c>
      <c r="I37" s="102">
        <v>100</v>
      </c>
      <c r="J37" s="103">
        <v>0</v>
      </c>
      <c r="K37" s="102">
        <v>0</v>
      </c>
      <c r="L37" s="103">
        <v>100</v>
      </c>
      <c r="M37" s="102">
        <v>100</v>
      </c>
      <c r="N37" s="104">
        <v>0</v>
      </c>
      <c r="P37" s="105">
        <v>50</v>
      </c>
      <c r="Q37" s="103">
        <v>0</v>
      </c>
      <c r="R37" s="102">
        <v>0</v>
      </c>
      <c r="S37" s="103">
        <v>0</v>
      </c>
      <c r="T37" s="102">
        <v>100</v>
      </c>
      <c r="U37" s="104">
        <v>100</v>
      </c>
      <c r="W37" s="105">
        <v>0</v>
      </c>
      <c r="X37" s="103">
        <v>0</v>
      </c>
      <c r="Y37" s="102">
        <v>0</v>
      </c>
      <c r="Z37" s="103">
        <v>0</v>
      </c>
      <c r="AA37" s="102">
        <v>0</v>
      </c>
      <c r="AB37" s="103">
        <v>0</v>
      </c>
      <c r="AC37" s="102">
        <v>0</v>
      </c>
      <c r="AD37" s="103">
        <v>0</v>
      </c>
      <c r="AE37" s="106">
        <v>0</v>
      </c>
      <c r="AG37" s="101">
        <v>0</v>
      </c>
      <c r="AH37" s="102">
        <v>0</v>
      </c>
      <c r="AI37" s="103">
        <v>0</v>
      </c>
      <c r="AJ37" s="102">
        <v>0</v>
      </c>
      <c r="AK37" s="103">
        <v>0</v>
      </c>
      <c r="AL37" s="102">
        <v>0</v>
      </c>
      <c r="AM37" s="103">
        <v>0</v>
      </c>
      <c r="AN37" s="102">
        <v>0</v>
      </c>
      <c r="AO37" s="75"/>
      <c r="AP37" s="78"/>
      <c r="AR37" s="101"/>
      <c r="AS37" s="96"/>
      <c r="AT37" s="96"/>
      <c r="AV37" s="101"/>
      <c r="AW37" s="96"/>
      <c r="AX37" s="96"/>
      <c r="AZ37" s="101"/>
      <c r="BB37" s="101"/>
      <c r="BD37" s="78"/>
    </row>
    <row r="38" spans="2:56" ht="15.75" thickBot="1" x14ac:dyDescent="0.3">
      <c r="B38" s="79" t="s">
        <v>94</v>
      </c>
      <c r="D38" s="80">
        <v>1</v>
      </c>
      <c r="E38" s="60"/>
      <c r="F38" s="81">
        <v>38.214285714285708</v>
      </c>
      <c r="H38" s="107">
        <v>100</v>
      </c>
      <c r="I38" s="108">
        <v>100</v>
      </c>
      <c r="J38" s="109">
        <v>100</v>
      </c>
      <c r="K38" s="108">
        <v>100</v>
      </c>
      <c r="L38" s="109">
        <v>100</v>
      </c>
      <c r="M38" s="108">
        <v>100</v>
      </c>
      <c r="N38" s="110">
        <v>100</v>
      </c>
      <c r="P38" s="111">
        <v>64.642857142857153</v>
      </c>
      <c r="Q38" s="109">
        <v>5.7142857142857144</v>
      </c>
      <c r="R38" s="108">
        <v>5.7142857142857144</v>
      </c>
      <c r="S38" s="109">
        <v>100</v>
      </c>
      <c r="T38" s="108">
        <v>100</v>
      </c>
      <c r="U38" s="110">
        <v>100</v>
      </c>
      <c r="W38" s="111">
        <v>0</v>
      </c>
      <c r="X38" s="109">
        <v>0</v>
      </c>
      <c r="Y38" s="108">
        <v>0</v>
      </c>
      <c r="Z38" s="109">
        <v>0</v>
      </c>
      <c r="AA38" s="108">
        <v>0</v>
      </c>
      <c r="AB38" s="109">
        <v>0</v>
      </c>
      <c r="AC38" s="108">
        <v>0</v>
      </c>
      <c r="AD38" s="109">
        <v>0</v>
      </c>
      <c r="AE38" s="112">
        <v>0</v>
      </c>
      <c r="AG38" s="107">
        <v>0</v>
      </c>
      <c r="AH38" s="108">
        <v>0</v>
      </c>
      <c r="AI38" s="109">
        <v>0</v>
      </c>
      <c r="AJ38" s="108">
        <v>0</v>
      </c>
      <c r="AK38" s="109">
        <v>0</v>
      </c>
      <c r="AL38" s="108">
        <v>0</v>
      </c>
      <c r="AM38" s="109">
        <v>0</v>
      </c>
      <c r="AN38" s="108">
        <v>0</v>
      </c>
      <c r="AO38" s="75"/>
      <c r="AP38" s="81"/>
      <c r="AR38" s="107"/>
      <c r="AS38" s="96"/>
      <c r="AT38" s="96"/>
      <c r="AV38" s="107"/>
      <c r="AW38" s="96"/>
      <c r="AX38" s="96"/>
      <c r="AZ38" s="107"/>
      <c r="BB38" s="107"/>
      <c r="BD38" s="81"/>
    </row>
    <row r="39" spans="2:56" ht="5.25" customHeight="1" thickBot="1" x14ac:dyDescent="0.3">
      <c r="D39" s="60"/>
      <c r="E39" s="6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57"/>
    </row>
    <row r="40" spans="2:56" x14ac:dyDescent="0.25">
      <c r="B40" s="131" t="s">
        <v>95</v>
      </c>
      <c r="D40" s="59">
        <v>2</v>
      </c>
      <c r="E40" s="60"/>
      <c r="F40" s="61">
        <v>68.115079365079367</v>
      </c>
      <c r="H40" s="89">
        <v>100</v>
      </c>
      <c r="I40" s="90">
        <v>100</v>
      </c>
      <c r="J40" s="91">
        <v>100</v>
      </c>
      <c r="K40" s="90">
        <v>100</v>
      </c>
      <c r="L40" s="91">
        <v>100</v>
      </c>
      <c r="M40" s="90">
        <v>100</v>
      </c>
      <c r="N40" s="92">
        <v>100</v>
      </c>
      <c r="P40" s="93">
        <v>95.3125</v>
      </c>
      <c r="Q40" s="91">
        <v>77.272727272727266</v>
      </c>
      <c r="R40" s="90">
        <v>77.272727272727266</v>
      </c>
      <c r="S40" s="91">
        <v>100</v>
      </c>
      <c r="T40" s="90">
        <v>100</v>
      </c>
      <c r="U40" s="92">
        <v>100</v>
      </c>
      <c r="W40" s="93">
        <v>24.583333333333336</v>
      </c>
      <c r="X40" s="91">
        <v>27.27272727272727</v>
      </c>
      <c r="Y40" s="90">
        <v>27.27272727272727</v>
      </c>
      <c r="Z40" s="91">
        <v>100</v>
      </c>
      <c r="AA40" s="90">
        <v>33.333333333333329</v>
      </c>
      <c r="AB40" s="91">
        <v>100</v>
      </c>
      <c r="AC40" s="90">
        <v>100</v>
      </c>
      <c r="AD40" s="91">
        <v>0</v>
      </c>
      <c r="AE40" s="94">
        <v>83.333333333333343</v>
      </c>
      <c r="AG40" s="89">
        <v>68.898809523809518</v>
      </c>
      <c r="AH40" s="90">
        <v>36.363636363636367</v>
      </c>
      <c r="AI40" s="91">
        <v>36.363636363636367</v>
      </c>
      <c r="AJ40" s="90">
        <v>100</v>
      </c>
      <c r="AK40" s="91">
        <v>37.5</v>
      </c>
      <c r="AL40" s="90">
        <v>12.5</v>
      </c>
      <c r="AM40" s="91">
        <v>75</v>
      </c>
      <c r="AN40" s="90">
        <v>100</v>
      </c>
      <c r="AO40" s="67"/>
      <c r="AP40" s="61"/>
      <c r="AR40" s="89"/>
      <c r="AS40" s="135"/>
      <c r="AT40" s="135"/>
      <c r="AV40" s="89"/>
      <c r="AW40" s="135"/>
      <c r="AX40" s="135"/>
      <c r="AZ40" s="89"/>
      <c r="BB40" s="89"/>
      <c r="BD40" s="61"/>
    </row>
    <row r="41" spans="2:56" ht="15.75" thickBot="1" x14ac:dyDescent="0.3">
      <c r="B41" s="79" t="s">
        <v>96</v>
      </c>
      <c r="D41" s="80">
        <v>2</v>
      </c>
      <c r="E41" s="60"/>
      <c r="F41" s="81">
        <v>68.115079365079367</v>
      </c>
      <c r="H41" s="107">
        <v>100</v>
      </c>
      <c r="I41" s="108">
        <v>100</v>
      </c>
      <c r="J41" s="109">
        <v>100</v>
      </c>
      <c r="K41" s="108">
        <v>100</v>
      </c>
      <c r="L41" s="109">
        <v>100</v>
      </c>
      <c r="M41" s="108">
        <v>100</v>
      </c>
      <c r="N41" s="110">
        <v>100</v>
      </c>
      <c r="P41" s="111">
        <v>95.3125</v>
      </c>
      <c r="Q41" s="109">
        <v>77.272727272727266</v>
      </c>
      <c r="R41" s="108">
        <v>77.272727272727266</v>
      </c>
      <c r="S41" s="109">
        <v>100</v>
      </c>
      <c r="T41" s="108">
        <v>100</v>
      </c>
      <c r="U41" s="110">
        <v>100</v>
      </c>
      <c r="W41" s="111">
        <v>24.583333333333336</v>
      </c>
      <c r="X41" s="109">
        <v>27.27272727272727</v>
      </c>
      <c r="Y41" s="108">
        <v>27.27272727272727</v>
      </c>
      <c r="Z41" s="109">
        <v>100</v>
      </c>
      <c r="AA41" s="108">
        <v>33.333333333333329</v>
      </c>
      <c r="AB41" s="109">
        <v>100</v>
      </c>
      <c r="AC41" s="108">
        <v>100</v>
      </c>
      <c r="AD41" s="109">
        <v>0</v>
      </c>
      <c r="AE41" s="112">
        <v>83.333333333333343</v>
      </c>
      <c r="AG41" s="107">
        <v>68.898809523809518</v>
      </c>
      <c r="AH41" s="108">
        <v>36.363636363636367</v>
      </c>
      <c r="AI41" s="109">
        <v>36.363636363636367</v>
      </c>
      <c r="AJ41" s="108">
        <v>100</v>
      </c>
      <c r="AK41" s="109">
        <v>37.5</v>
      </c>
      <c r="AL41" s="108">
        <v>12.5</v>
      </c>
      <c r="AM41" s="109">
        <v>75</v>
      </c>
      <c r="AN41" s="108">
        <v>100</v>
      </c>
      <c r="AO41" s="75"/>
      <c r="AP41" s="81"/>
      <c r="AR41" s="107"/>
      <c r="AS41" s="96"/>
      <c r="AT41" s="96"/>
      <c r="AV41" s="107"/>
      <c r="AW41" s="96"/>
      <c r="AX41" s="96"/>
      <c r="AZ41" s="107"/>
      <c r="BB41" s="107"/>
      <c r="BD41" s="81"/>
    </row>
    <row r="42" spans="2:56" ht="5.25" customHeight="1" thickBot="1" x14ac:dyDescent="0.3">
      <c r="D42" s="60"/>
      <c r="E42" s="6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57"/>
    </row>
    <row r="43" spans="2:56" x14ac:dyDescent="0.25">
      <c r="B43" s="131" t="s">
        <v>97</v>
      </c>
      <c r="D43" s="59">
        <v>38</v>
      </c>
      <c r="E43" s="60"/>
      <c r="F43" s="61">
        <v>56.518376704331097</v>
      </c>
      <c r="H43" s="89">
        <v>82.15599005407897</v>
      </c>
      <c r="I43" s="90">
        <v>78.607918263090681</v>
      </c>
      <c r="J43" s="91">
        <v>80.612244897959187</v>
      </c>
      <c r="K43" s="90">
        <v>86.904761904761912</v>
      </c>
      <c r="L43" s="91">
        <v>94.047619047619051</v>
      </c>
      <c r="M43" s="90">
        <v>92.857142857142861</v>
      </c>
      <c r="N43" s="92">
        <v>86.904761904761912</v>
      </c>
      <c r="P43" s="93">
        <v>63.418875532362371</v>
      </c>
      <c r="Q43" s="91">
        <v>56.578947368421048</v>
      </c>
      <c r="R43" s="90">
        <v>49.34210526315789</v>
      </c>
      <c r="S43" s="91">
        <v>83.333333333333343</v>
      </c>
      <c r="T43" s="90">
        <v>83.333333333333343</v>
      </c>
      <c r="U43" s="92">
        <v>80.952380952380949</v>
      </c>
      <c r="W43" s="93">
        <v>47.464050478030742</v>
      </c>
      <c r="X43" s="91">
        <v>48.346055979643765</v>
      </c>
      <c r="Y43" s="90">
        <v>36.132315521628499</v>
      </c>
      <c r="Z43" s="91">
        <v>72.631578947368425</v>
      </c>
      <c r="AA43" s="90">
        <v>84.210526315789465</v>
      </c>
      <c r="AB43" s="91">
        <v>90.410958904109577</v>
      </c>
      <c r="AC43" s="90">
        <v>83.561643835616437</v>
      </c>
      <c r="AD43" s="91">
        <v>93.181818181818173</v>
      </c>
      <c r="AE43" s="94">
        <v>24.210526315789473</v>
      </c>
      <c r="AG43" s="89">
        <v>35.188418151121326</v>
      </c>
      <c r="AH43" s="90">
        <v>32.456140350877192</v>
      </c>
      <c r="AI43" s="91">
        <v>24.444444444444443</v>
      </c>
      <c r="AJ43" s="90">
        <v>86.486486486486484</v>
      </c>
      <c r="AK43" s="91">
        <v>73.648648648648646</v>
      </c>
      <c r="AL43" s="90">
        <v>68.918918918918919</v>
      </c>
      <c r="AM43" s="91">
        <v>83.78378378378379</v>
      </c>
      <c r="AN43" s="90">
        <v>50</v>
      </c>
      <c r="AO43" s="67"/>
      <c r="AP43" s="61"/>
      <c r="AR43" s="89"/>
      <c r="AS43" s="135"/>
      <c r="AT43" s="135"/>
      <c r="AV43" s="89"/>
      <c r="AW43" s="135"/>
      <c r="AX43" s="135"/>
      <c r="AZ43" s="89"/>
      <c r="BB43" s="89"/>
      <c r="BD43" s="61"/>
    </row>
    <row r="44" spans="2:56" x14ac:dyDescent="0.25">
      <c r="B44" s="68" t="s">
        <v>98</v>
      </c>
      <c r="D44" s="69">
        <v>2</v>
      </c>
      <c r="E44" s="60"/>
      <c r="F44" s="70">
        <v>16.666666666666664</v>
      </c>
      <c r="H44" s="95">
        <v>100</v>
      </c>
      <c r="I44" s="96">
        <v>100</v>
      </c>
      <c r="J44" s="97">
        <v>100</v>
      </c>
      <c r="K44" s="96">
        <v>100</v>
      </c>
      <c r="L44" s="97">
        <v>100</v>
      </c>
      <c r="M44" s="96">
        <v>100</v>
      </c>
      <c r="N44" s="98">
        <v>100</v>
      </c>
      <c r="P44" s="99">
        <v>0</v>
      </c>
      <c r="Q44" s="97">
        <v>0</v>
      </c>
      <c r="R44" s="96">
        <v>0</v>
      </c>
      <c r="S44" s="97">
        <v>0</v>
      </c>
      <c r="T44" s="96">
        <v>0</v>
      </c>
      <c r="U44" s="98">
        <v>0</v>
      </c>
      <c r="W44" s="99">
        <v>0</v>
      </c>
      <c r="X44" s="97">
        <v>0</v>
      </c>
      <c r="Y44" s="96">
        <v>0</v>
      </c>
      <c r="Z44" s="97">
        <v>0</v>
      </c>
      <c r="AA44" s="96">
        <v>0</v>
      </c>
      <c r="AB44" s="97">
        <v>0</v>
      </c>
      <c r="AC44" s="96">
        <v>0</v>
      </c>
      <c r="AD44" s="97">
        <v>0</v>
      </c>
      <c r="AE44" s="100">
        <v>0</v>
      </c>
      <c r="AG44" s="95">
        <v>0</v>
      </c>
      <c r="AH44" s="96">
        <v>0</v>
      </c>
      <c r="AI44" s="97">
        <v>0</v>
      </c>
      <c r="AJ44" s="96">
        <v>0</v>
      </c>
      <c r="AK44" s="97">
        <v>0</v>
      </c>
      <c r="AL44" s="96">
        <v>0</v>
      </c>
      <c r="AM44" s="97">
        <v>0</v>
      </c>
      <c r="AN44" s="96">
        <v>0</v>
      </c>
      <c r="AO44" s="75"/>
      <c r="AP44" s="70"/>
      <c r="AR44" s="95"/>
      <c r="AS44" s="96"/>
      <c r="AT44" s="96"/>
      <c r="AV44" s="95"/>
      <c r="AW44" s="96"/>
      <c r="AX44" s="96"/>
      <c r="AZ44" s="95"/>
      <c r="BB44" s="95"/>
      <c r="BD44" s="70"/>
    </row>
    <row r="45" spans="2:56" x14ac:dyDescent="0.25">
      <c r="B45" s="76" t="s">
        <v>99</v>
      </c>
      <c r="D45" s="77">
        <v>1</v>
      </c>
      <c r="E45" s="60"/>
      <c r="F45" s="78">
        <v>67.572521943909209</v>
      </c>
      <c r="H45" s="101">
        <v>79.046242774566466</v>
      </c>
      <c r="I45" s="102">
        <v>16.184971098265898</v>
      </c>
      <c r="J45" s="103">
        <v>100</v>
      </c>
      <c r="K45" s="102">
        <v>100</v>
      </c>
      <c r="L45" s="103">
        <v>100</v>
      </c>
      <c r="M45" s="102">
        <v>100</v>
      </c>
      <c r="N45" s="104">
        <v>100</v>
      </c>
      <c r="P45" s="105">
        <v>100</v>
      </c>
      <c r="Q45" s="103">
        <v>100</v>
      </c>
      <c r="R45" s="102">
        <v>100</v>
      </c>
      <c r="S45" s="103">
        <v>100</v>
      </c>
      <c r="T45" s="102">
        <v>100</v>
      </c>
      <c r="U45" s="104">
        <v>100</v>
      </c>
      <c r="W45" s="105">
        <v>41.666666666666664</v>
      </c>
      <c r="X45" s="103">
        <v>100</v>
      </c>
      <c r="Y45" s="102">
        <v>0</v>
      </c>
      <c r="Z45" s="103">
        <v>66.666666666666657</v>
      </c>
      <c r="AA45" s="102">
        <v>66.666666666666657</v>
      </c>
      <c r="AB45" s="103">
        <v>100</v>
      </c>
      <c r="AC45" s="102">
        <v>100</v>
      </c>
      <c r="AD45" s="103">
        <v>0</v>
      </c>
      <c r="AE45" s="106">
        <v>100</v>
      </c>
      <c r="AG45" s="101">
        <v>43.05555555555555</v>
      </c>
      <c r="AH45" s="102">
        <v>50</v>
      </c>
      <c r="AI45" s="103">
        <v>0</v>
      </c>
      <c r="AJ45" s="102">
        <v>66.666666666666657</v>
      </c>
      <c r="AK45" s="103">
        <v>66.666666666666657</v>
      </c>
      <c r="AL45" s="102">
        <v>66.666666666666657</v>
      </c>
      <c r="AM45" s="103">
        <v>66.666666666666657</v>
      </c>
      <c r="AN45" s="102">
        <v>0</v>
      </c>
      <c r="AO45" s="75"/>
      <c r="AP45" s="78"/>
      <c r="AR45" s="101"/>
      <c r="AS45" s="96"/>
      <c r="AT45" s="96"/>
      <c r="AV45" s="101"/>
      <c r="AW45" s="96"/>
      <c r="AX45" s="96"/>
      <c r="AZ45" s="101"/>
      <c r="BB45" s="101"/>
      <c r="BD45" s="78"/>
    </row>
    <row r="46" spans="2:56" x14ac:dyDescent="0.25">
      <c r="B46" s="68" t="s">
        <v>100</v>
      </c>
      <c r="D46" s="69">
        <v>8</v>
      </c>
      <c r="E46" s="60"/>
      <c r="F46" s="70">
        <v>87.642082203777974</v>
      </c>
      <c r="H46" s="95">
        <v>98.259943181818187</v>
      </c>
      <c r="I46" s="96">
        <v>97.211155378486055</v>
      </c>
      <c r="J46" s="97">
        <v>100</v>
      </c>
      <c r="K46" s="96">
        <v>100</v>
      </c>
      <c r="L46" s="97">
        <v>100</v>
      </c>
      <c r="M46" s="96">
        <v>100</v>
      </c>
      <c r="N46" s="98">
        <v>100</v>
      </c>
      <c r="P46" s="99">
        <v>96.223958333333329</v>
      </c>
      <c r="Q46" s="97">
        <v>90.178571428571431</v>
      </c>
      <c r="R46" s="96">
        <v>88.392857142857139</v>
      </c>
      <c r="S46" s="97">
        <v>100</v>
      </c>
      <c r="T46" s="96">
        <v>100</v>
      </c>
      <c r="U46" s="98">
        <v>100</v>
      </c>
      <c r="W46" s="99">
        <v>89.66796875</v>
      </c>
      <c r="X46" s="97">
        <v>100</v>
      </c>
      <c r="Y46" s="96">
        <v>91.011235955056179</v>
      </c>
      <c r="Z46" s="97">
        <v>80.198019801980209</v>
      </c>
      <c r="AA46" s="96">
        <v>97.029702970297024</v>
      </c>
      <c r="AB46" s="97">
        <v>100</v>
      </c>
      <c r="AC46" s="96">
        <v>100</v>
      </c>
      <c r="AD46" s="97">
        <v>100</v>
      </c>
      <c r="AE46" s="100">
        <v>13.861386138613863</v>
      </c>
      <c r="AG46" s="95">
        <v>55.808695874183009</v>
      </c>
      <c r="AH46" s="96">
        <v>39.285714285714285</v>
      </c>
      <c r="AI46" s="97">
        <v>51.68539325842697</v>
      </c>
      <c r="AJ46" s="96">
        <v>100</v>
      </c>
      <c r="AK46" s="97">
        <v>81.818181818181827</v>
      </c>
      <c r="AL46" s="96">
        <v>75</v>
      </c>
      <c r="AM46" s="97">
        <v>100</v>
      </c>
      <c r="AN46" s="96">
        <v>100</v>
      </c>
      <c r="AO46" s="75"/>
      <c r="AP46" s="70"/>
      <c r="AR46" s="95"/>
      <c r="AS46" s="96"/>
      <c r="AT46" s="96"/>
      <c r="AV46" s="95"/>
      <c r="AW46" s="96"/>
      <c r="AX46" s="96"/>
      <c r="AZ46" s="95"/>
      <c r="BB46" s="95"/>
      <c r="BD46" s="70"/>
    </row>
    <row r="47" spans="2:56" x14ac:dyDescent="0.25">
      <c r="B47" s="76" t="s">
        <v>101</v>
      </c>
      <c r="D47" s="77">
        <v>7</v>
      </c>
      <c r="E47" s="60"/>
      <c r="F47" s="78">
        <v>22.18253968253968</v>
      </c>
      <c r="H47" s="101">
        <v>49.166666666666664</v>
      </c>
      <c r="I47" s="102">
        <v>90.151515151515156</v>
      </c>
      <c r="J47" s="103">
        <v>81.818181818181827</v>
      </c>
      <c r="K47" s="102">
        <v>64.285714285714292</v>
      </c>
      <c r="L47" s="103">
        <v>85.714285714285708</v>
      </c>
      <c r="M47" s="102">
        <v>78.571428571428569</v>
      </c>
      <c r="N47" s="104">
        <v>57.142857142857139</v>
      </c>
      <c r="P47" s="105">
        <v>24.107142857142858</v>
      </c>
      <c r="Q47" s="103">
        <v>26.666666666666668</v>
      </c>
      <c r="R47" s="102">
        <v>23.333333333333332</v>
      </c>
      <c r="S47" s="103">
        <v>15.384615384615385</v>
      </c>
      <c r="T47" s="102">
        <v>15.384615384615385</v>
      </c>
      <c r="U47" s="104">
        <v>7.6923076923076925</v>
      </c>
      <c r="W47" s="105">
        <v>17.857142857142858</v>
      </c>
      <c r="X47" s="103">
        <v>23.333333333333332</v>
      </c>
      <c r="Y47" s="102">
        <v>23.333333333333332</v>
      </c>
      <c r="Z47" s="103">
        <v>42.857142857142854</v>
      </c>
      <c r="AA47" s="102">
        <v>100</v>
      </c>
      <c r="AB47" s="103">
        <v>80</v>
      </c>
      <c r="AC47" s="102">
        <v>80</v>
      </c>
      <c r="AD47" s="103">
        <v>0</v>
      </c>
      <c r="AE47" s="106">
        <v>0</v>
      </c>
      <c r="AG47" s="101">
        <v>0</v>
      </c>
      <c r="AH47" s="102">
        <v>0</v>
      </c>
      <c r="AI47" s="103">
        <v>0</v>
      </c>
      <c r="AJ47" s="102">
        <v>0</v>
      </c>
      <c r="AK47" s="103">
        <v>0</v>
      </c>
      <c r="AL47" s="102">
        <v>0</v>
      </c>
      <c r="AM47" s="103">
        <v>0</v>
      </c>
      <c r="AN47" s="102">
        <v>0</v>
      </c>
      <c r="AO47" s="75"/>
      <c r="AP47" s="78"/>
      <c r="AR47" s="101"/>
      <c r="AS47" s="96"/>
      <c r="AT47" s="96"/>
      <c r="AV47" s="101"/>
      <c r="AW47" s="96"/>
      <c r="AX47" s="96"/>
      <c r="AZ47" s="101"/>
      <c r="BB47" s="101"/>
      <c r="BD47" s="78"/>
    </row>
    <row r="48" spans="2:56" x14ac:dyDescent="0.25">
      <c r="B48" s="68" t="s">
        <v>102</v>
      </c>
      <c r="D48" s="69">
        <v>3</v>
      </c>
      <c r="E48" s="60"/>
      <c r="F48" s="70">
        <v>37.929643658810328</v>
      </c>
      <c r="H48" s="95">
        <v>80.208333333333343</v>
      </c>
      <c r="I48" s="96">
        <v>100</v>
      </c>
      <c r="J48" s="97">
        <v>91.666666666666657</v>
      </c>
      <c r="K48" s="96">
        <v>66.666666666666657</v>
      </c>
      <c r="L48" s="97">
        <v>75</v>
      </c>
      <c r="M48" s="96">
        <v>75</v>
      </c>
      <c r="N48" s="98">
        <v>58.333333333333336</v>
      </c>
      <c r="P48" s="99">
        <v>45.928030303030305</v>
      </c>
      <c r="Q48" s="97">
        <v>28.571428571428569</v>
      </c>
      <c r="R48" s="96">
        <v>28.571428571428569</v>
      </c>
      <c r="S48" s="97">
        <v>88.888888888888886</v>
      </c>
      <c r="T48" s="96">
        <v>77.777777777777786</v>
      </c>
      <c r="U48" s="98">
        <v>77.777777777777786</v>
      </c>
      <c r="W48" s="99">
        <v>26.830808080808083</v>
      </c>
      <c r="X48" s="97">
        <v>10.204081632653061</v>
      </c>
      <c r="Y48" s="96">
        <v>10.204081632653061</v>
      </c>
      <c r="Z48" s="97">
        <v>40</v>
      </c>
      <c r="AA48" s="96">
        <v>80</v>
      </c>
      <c r="AB48" s="97">
        <v>100</v>
      </c>
      <c r="AC48" s="96">
        <v>77.777777777777786</v>
      </c>
      <c r="AD48" s="97">
        <v>0</v>
      </c>
      <c r="AE48" s="100">
        <v>0</v>
      </c>
      <c r="AG48" s="95">
        <v>1.8518518518518516</v>
      </c>
      <c r="AH48" s="96">
        <v>0</v>
      </c>
      <c r="AI48" s="97">
        <v>4.0816326530612246</v>
      </c>
      <c r="AJ48" s="96">
        <v>0</v>
      </c>
      <c r="AK48" s="97">
        <v>0</v>
      </c>
      <c r="AL48" s="96">
        <v>0</v>
      </c>
      <c r="AM48" s="97">
        <v>0</v>
      </c>
      <c r="AN48" s="96">
        <v>0</v>
      </c>
      <c r="AO48" s="75"/>
      <c r="AP48" s="70"/>
      <c r="AR48" s="95"/>
      <c r="AS48" s="96"/>
      <c r="AT48" s="96"/>
      <c r="AV48" s="95"/>
      <c r="AW48" s="96"/>
      <c r="AX48" s="96"/>
      <c r="AZ48" s="95"/>
      <c r="BB48" s="95"/>
      <c r="BD48" s="70"/>
    </row>
    <row r="49" spans="2:56" x14ac:dyDescent="0.25">
      <c r="B49" s="76" t="s">
        <v>103</v>
      </c>
      <c r="D49" s="77">
        <v>1</v>
      </c>
      <c r="E49" s="60"/>
      <c r="F49" s="78">
        <v>16.666666666666664</v>
      </c>
      <c r="H49" s="101">
        <v>100</v>
      </c>
      <c r="I49" s="102">
        <v>100</v>
      </c>
      <c r="J49" s="103">
        <v>100</v>
      </c>
      <c r="K49" s="102">
        <v>100</v>
      </c>
      <c r="L49" s="103">
        <v>100</v>
      </c>
      <c r="M49" s="102">
        <v>100</v>
      </c>
      <c r="N49" s="104">
        <v>100</v>
      </c>
      <c r="P49" s="105">
        <v>0</v>
      </c>
      <c r="Q49" s="103">
        <v>0</v>
      </c>
      <c r="R49" s="102">
        <v>0</v>
      </c>
      <c r="S49" s="103">
        <v>0</v>
      </c>
      <c r="T49" s="102">
        <v>0</v>
      </c>
      <c r="U49" s="104">
        <v>0</v>
      </c>
      <c r="W49" s="105">
        <v>0</v>
      </c>
      <c r="X49" s="103">
        <v>0</v>
      </c>
      <c r="Y49" s="102">
        <v>0</v>
      </c>
      <c r="Z49" s="103">
        <v>0</v>
      </c>
      <c r="AA49" s="102">
        <v>0</v>
      </c>
      <c r="AB49" s="103">
        <v>0</v>
      </c>
      <c r="AC49" s="102">
        <v>0</v>
      </c>
      <c r="AD49" s="103">
        <v>0</v>
      </c>
      <c r="AE49" s="106">
        <v>0</v>
      </c>
      <c r="AG49" s="101">
        <v>0</v>
      </c>
      <c r="AH49" s="102">
        <v>0</v>
      </c>
      <c r="AI49" s="103">
        <v>0</v>
      </c>
      <c r="AJ49" s="102">
        <v>0</v>
      </c>
      <c r="AK49" s="103">
        <v>0</v>
      </c>
      <c r="AL49" s="102">
        <v>0</v>
      </c>
      <c r="AM49" s="103">
        <v>0</v>
      </c>
      <c r="AN49" s="102">
        <v>0</v>
      </c>
      <c r="AO49" s="75"/>
      <c r="AP49" s="78"/>
      <c r="AR49" s="101"/>
      <c r="AS49" s="96"/>
      <c r="AT49" s="96"/>
      <c r="AV49" s="101"/>
      <c r="AW49" s="96"/>
      <c r="AX49" s="96"/>
      <c r="AZ49" s="101"/>
      <c r="BB49" s="101"/>
      <c r="BD49" s="78"/>
    </row>
    <row r="50" spans="2:56" x14ac:dyDescent="0.25">
      <c r="B50" s="68" t="s">
        <v>104</v>
      </c>
      <c r="D50" s="69">
        <v>1</v>
      </c>
      <c r="E50" s="60"/>
      <c r="F50" s="70">
        <v>52.292556980056979</v>
      </c>
      <c r="H50" s="95">
        <v>0</v>
      </c>
      <c r="I50" s="96">
        <v>0</v>
      </c>
      <c r="J50" s="97">
        <v>0</v>
      </c>
      <c r="K50" s="96">
        <v>0</v>
      </c>
      <c r="L50" s="97">
        <v>0</v>
      </c>
      <c r="M50" s="96">
        <v>0</v>
      </c>
      <c r="N50" s="98">
        <v>0</v>
      </c>
      <c r="P50" s="99">
        <v>87.5</v>
      </c>
      <c r="Q50" s="97">
        <v>100</v>
      </c>
      <c r="R50" s="96">
        <v>0</v>
      </c>
      <c r="S50" s="97">
        <v>100</v>
      </c>
      <c r="T50" s="96">
        <v>100</v>
      </c>
      <c r="U50" s="98">
        <v>100</v>
      </c>
      <c r="W50" s="99">
        <v>54.6875</v>
      </c>
      <c r="X50" s="97">
        <v>62.5</v>
      </c>
      <c r="Y50" s="96">
        <v>12.5</v>
      </c>
      <c r="Z50" s="97">
        <v>50</v>
      </c>
      <c r="AA50" s="96">
        <v>50</v>
      </c>
      <c r="AB50" s="97">
        <v>100</v>
      </c>
      <c r="AC50" s="96">
        <v>100</v>
      </c>
      <c r="AD50" s="97">
        <v>100</v>
      </c>
      <c r="AE50" s="100">
        <v>70</v>
      </c>
      <c r="AG50" s="95">
        <v>29.380341880341877</v>
      </c>
      <c r="AH50" s="96">
        <v>57.692307692307686</v>
      </c>
      <c r="AI50" s="97">
        <v>15.384615384615385</v>
      </c>
      <c r="AJ50" s="96">
        <v>33.333333333333329</v>
      </c>
      <c r="AK50" s="97">
        <v>33.333333333333329</v>
      </c>
      <c r="AL50" s="96">
        <v>33.333333333333329</v>
      </c>
      <c r="AM50" s="97">
        <v>33.333333333333329</v>
      </c>
      <c r="AN50" s="96">
        <v>0</v>
      </c>
      <c r="AO50" s="75"/>
      <c r="AP50" s="70"/>
      <c r="AR50" s="95"/>
      <c r="AS50" s="96"/>
      <c r="AT50" s="96"/>
      <c r="AV50" s="95"/>
      <c r="AW50" s="96"/>
      <c r="AX50" s="96"/>
      <c r="AZ50" s="95"/>
      <c r="BB50" s="95"/>
      <c r="BD50" s="70"/>
    </row>
    <row r="51" spans="2:56" x14ac:dyDescent="0.25">
      <c r="B51" s="76" t="s">
        <v>105</v>
      </c>
      <c r="D51" s="77">
        <v>1</v>
      </c>
      <c r="E51" s="60"/>
      <c r="F51" s="78">
        <v>70.229298038185334</v>
      </c>
      <c r="H51" s="101">
        <v>79.046242774566466</v>
      </c>
      <c r="I51" s="102">
        <v>16.184971098265898</v>
      </c>
      <c r="J51" s="103">
        <v>100</v>
      </c>
      <c r="K51" s="102">
        <v>100</v>
      </c>
      <c r="L51" s="103">
        <v>100</v>
      </c>
      <c r="M51" s="102">
        <v>100</v>
      </c>
      <c r="N51" s="104">
        <v>100</v>
      </c>
      <c r="P51" s="105">
        <v>89.772727272727266</v>
      </c>
      <c r="Q51" s="103">
        <v>72.727272727272734</v>
      </c>
      <c r="R51" s="102">
        <v>72.727272727272734</v>
      </c>
      <c r="S51" s="103">
        <v>100</v>
      </c>
      <c r="T51" s="102">
        <v>100</v>
      </c>
      <c r="U51" s="104">
        <v>100</v>
      </c>
      <c r="W51" s="105">
        <v>48.4375</v>
      </c>
      <c r="X51" s="103">
        <v>50</v>
      </c>
      <c r="Y51" s="102">
        <v>12.5</v>
      </c>
      <c r="Z51" s="103">
        <v>75</v>
      </c>
      <c r="AA51" s="102">
        <v>75</v>
      </c>
      <c r="AB51" s="103">
        <v>100</v>
      </c>
      <c r="AC51" s="102">
        <v>100</v>
      </c>
      <c r="AD51" s="103">
        <v>0</v>
      </c>
      <c r="AE51" s="106">
        <v>50</v>
      </c>
      <c r="AG51" s="101">
        <v>65.909090909090907</v>
      </c>
      <c r="AH51" s="102">
        <v>90.909090909090907</v>
      </c>
      <c r="AI51" s="103">
        <v>100</v>
      </c>
      <c r="AJ51" s="102">
        <v>100</v>
      </c>
      <c r="AK51" s="103">
        <v>100</v>
      </c>
      <c r="AL51" s="102">
        <v>100</v>
      </c>
      <c r="AM51" s="103">
        <v>0</v>
      </c>
      <c r="AN51" s="102">
        <v>0</v>
      </c>
      <c r="AO51" s="75"/>
      <c r="AP51" s="78"/>
      <c r="AR51" s="101"/>
      <c r="AS51" s="96"/>
      <c r="AT51" s="96"/>
      <c r="AV51" s="101"/>
      <c r="AW51" s="96"/>
      <c r="AX51" s="96"/>
      <c r="AZ51" s="101"/>
      <c r="BB51" s="101"/>
      <c r="BD51" s="78"/>
    </row>
    <row r="52" spans="2:56" x14ac:dyDescent="0.25">
      <c r="B52" s="68" t="s">
        <v>106</v>
      </c>
      <c r="D52" s="69">
        <v>1</v>
      </c>
      <c r="E52" s="60"/>
      <c r="F52" s="70">
        <v>84.682539682539684</v>
      </c>
      <c r="H52" s="95">
        <v>100</v>
      </c>
      <c r="I52" s="96">
        <v>100</v>
      </c>
      <c r="J52" s="97">
        <v>100</v>
      </c>
      <c r="K52" s="96">
        <v>100</v>
      </c>
      <c r="L52" s="97">
        <v>100</v>
      </c>
      <c r="M52" s="96">
        <v>100</v>
      </c>
      <c r="N52" s="98">
        <v>100</v>
      </c>
      <c r="P52" s="99">
        <v>77.5</v>
      </c>
      <c r="Q52" s="97">
        <v>40</v>
      </c>
      <c r="R52" s="96">
        <v>40</v>
      </c>
      <c r="S52" s="97">
        <v>100</v>
      </c>
      <c r="T52" s="96">
        <v>100</v>
      </c>
      <c r="U52" s="98">
        <v>100</v>
      </c>
      <c r="W52" s="99">
        <v>85</v>
      </c>
      <c r="X52" s="97">
        <v>100</v>
      </c>
      <c r="Y52" s="96">
        <v>100</v>
      </c>
      <c r="Z52" s="97">
        <v>40</v>
      </c>
      <c r="AA52" s="96">
        <v>40</v>
      </c>
      <c r="AB52" s="97">
        <v>100</v>
      </c>
      <c r="AC52" s="96">
        <v>100</v>
      </c>
      <c r="AD52" s="97">
        <v>100</v>
      </c>
      <c r="AE52" s="100">
        <v>0</v>
      </c>
      <c r="AG52" s="95">
        <v>83.095238095238102</v>
      </c>
      <c r="AH52" s="96">
        <v>40</v>
      </c>
      <c r="AI52" s="97">
        <v>14.285714285714285</v>
      </c>
      <c r="AJ52" s="96">
        <v>100</v>
      </c>
      <c r="AK52" s="97">
        <v>100</v>
      </c>
      <c r="AL52" s="96">
        <v>100</v>
      </c>
      <c r="AM52" s="97">
        <v>100</v>
      </c>
      <c r="AN52" s="96">
        <v>100</v>
      </c>
      <c r="AO52" s="75"/>
      <c r="AP52" s="70"/>
      <c r="AR52" s="95"/>
      <c r="AS52" s="96"/>
      <c r="AT52" s="96"/>
      <c r="AV52" s="95"/>
      <c r="AW52" s="96"/>
      <c r="AX52" s="96"/>
      <c r="AZ52" s="95"/>
      <c r="BB52" s="95"/>
      <c r="BD52" s="70"/>
    </row>
    <row r="53" spans="2:56" x14ac:dyDescent="0.25">
      <c r="B53" s="76" t="s">
        <v>107</v>
      </c>
      <c r="D53" s="77">
        <v>1</v>
      </c>
      <c r="E53" s="60"/>
      <c r="F53" s="78">
        <v>62.876754748142041</v>
      </c>
      <c r="H53" s="101">
        <v>79.046242774566466</v>
      </c>
      <c r="I53" s="102">
        <v>16.184971098265898</v>
      </c>
      <c r="J53" s="103">
        <v>100</v>
      </c>
      <c r="K53" s="102">
        <v>100</v>
      </c>
      <c r="L53" s="103">
        <v>100</v>
      </c>
      <c r="M53" s="102">
        <v>100</v>
      </c>
      <c r="N53" s="104">
        <v>100</v>
      </c>
      <c r="P53" s="105">
        <v>86.607142857142861</v>
      </c>
      <c r="Q53" s="103">
        <v>71.428571428571431</v>
      </c>
      <c r="R53" s="102">
        <v>50</v>
      </c>
      <c r="S53" s="103">
        <v>100</v>
      </c>
      <c r="T53" s="102">
        <v>100</v>
      </c>
      <c r="U53" s="104">
        <v>100</v>
      </c>
      <c r="W53" s="105">
        <v>40.625</v>
      </c>
      <c r="X53" s="103">
        <v>40</v>
      </c>
      <c r="Y53" s="102">
        <v>0</v>
      </c>
      <c r="Z53" s="103">
        <v>62.5</v>
      </c>
      <c r="AA53" s="102">
        <v>62.5</v>
      </c>
      <c r="AB53" s="103">
        <v>100</v>
      </c>
      <c r="AC53" s="102">
        <v>100</v>
      </c>
      <c r="AD53" s="103">
        <v>0</v>
      </c>
      <c r="AE53" s="106">
        <v>25</v>
      </c>
      <c r="AG53" s="101">
        <v>43.75</v>
      </c>
      <c r="AH53" s="102">
        <v>25</v>
      </c>
      <c r="AI53" s="103">
        <v>0</v>
      </c>
      <c r="AJ53" s="102">
        <v>71.428571428571431</v>
      </c>
      <c r="AK53" s="103">
        <v>71.428571428571431</v>
      </c>
      <c r="AL53" s="102">
        <v>71.428571428571431</v>
      </c>
      <c r="AM53" s="103">
        <v>71.428571428571431</v>
      </c>
      <c r="AN53" s="102">
        <v>0</v>
      </c>
      <c r="AO53" s="75"/>
      <c r="AP53" s="78"/>
      <c r="AR53" s="101"/>
      <c r="AS53" s="96"/>
      <c r="AT53" s="96"/>
      <c r="AV53" s="101"/>
      <c r="AW53" s="96"/>
      <c r="AX53" s="96"/>
      <c r="AZ53" s="101"/>
      <c r="BB53" s="101"/>
      <c r="BD53" s="78"/>
    </row>
    <row r="54" spans="2:56" x14ac:dyDescent="0.25">
      <c r="B54" s="68" t="s">
        <v>108</v>
      </c>
      <c r="D54" s="69">
        <v>1</v>
      </c>
      <c r="E54" s="60"/>
      <c r="F54" s="70">
        <v>18.055555555555554</v>
      </c>
      <c r="H54" s="95">
        <v>83.333333333333329</v>
      </c>
      <c r="I54" s="96">
        <v>33.333333333333329</v>
      </c>
      <c r="J54" s="97">
        <v>100</v>
      </c>
      <c r="K54" s="96">
        <v>100</v>
      </c>
      <c r="L54" s="97">
        <v>100</v>
      </c>
      <c r="M54" s="96">
        <v>100</v>
      </c>
      <c r="N54" s="98">
        <v>100</v>
      </c>
      <c r="P54" s="99">
        <v>0</v>
      </c>
      <c r="Q54" s="97">
        <v>0</v>
      </c>
      <c r="R54" s="96">
        <v>0</v>
      </c>
      <c r="S54" s="97">
        <v>0</v>
      </c>
      <c r="T54" s="96">
        <v>0</v>
      </c>
      <c r="U54" s="98">
        <v>0</v>
      </c>
      <c r="W54" s="99">
        <v>12.5</v>
      </c>
      <c r="X54" s="97">
        <v>0</v>
      </c>
      <c r="Y54" s="96">
        <v>0</v>
      </c>
      <c r="Z54" s="97">
        <v>0</v>
      </c>
      <c r="AA54" s="96">
        <v>0</v>
      </c>
      <c r="AB54" s="97">
        <v>0</v>
      </c>
      <c r="AC54" s="96">
        <v>0</v>
      </c>
      <c r="AD54" s="97">
        <v>100</v>
      </c>
      <c r="AE54" s="100">
        <v>0</v>
      </c>
      <c r="AG54" s="95">
        <v>0</v>
      </c>
      <c r="AH54" s="96">
        <v>0</v>
      </c>
      <c r="AI54" s="97">
        <v>0</v>
      </c>
      <c r="AJ54" s="96">
        <v>0</v>
      </c>
      <c r="AK54" s="97">
        <v>0</v>
      </c>
      <c r="AL54" s="96">
        <v>0</v>
      </c>
      <c r="AM54" s="97">
        <v>0</v>
      </c>
      <c r="AN54" s="96">
        <v>0</v>
      </c>
      <c r="AO54" s="75"/>
      <c r="AP54" s="70"/>
      <c r="AR54" s="95"/>
      <c r="AS54" s="96"/>
      <c r="AT54" s="96"/>
      <c r="AV54" s="95"/>
      <c r="AW54" s="96"/>
      <c r="AX54" s="96"/>
      <c r="AZ54" s="95"/>
      <c r="BB54" s="95"/>
      <c r="BD54" s="70"/>
    </row>
    <row r="55" spans="2:56" x14ac:dyDescent="0.25">
      <c r="B55" s="76" t="s">
        <v>109</v>
      </c>
      <c r="D55" s="77">
        <v>1</v>
      </c>
      <c r="E55" s="60"/>
      <c r="F55" s="78">
        <v>55.475250856583443</v>
      </c>
      <c r="H55" s="101">
        <v>77.643171806167402</v>
      </c>
      <c r="I55" s="102">
        <v>10.572687224669604</v>
      </c>
      <c r="J55" s="103">
        <v>100</v>
      </c>
      <c r="K55" s="102">
        <v>100</v>
      </c>
      <c r="L55" s="103">
        <v>100</v>
      </c>
      <c r="M55" s="102">
        <v>100</v>
      </c>
      <c r="N55" s="104">
        <v>100</v>
      </c>
      <c r="P55" s="105">
        <v>64.0625</v>
      </c>
      <c r="Q55" s="103">
        <v>4.1666666666666661</v>
      </c>
      <c r="R55" s="102">
        <v>4.1666666666666661</v>
      </c>
      <c r="S55" s="103">
        <v>100</v>
      </c>
      <c r="T55" s="102">
        <v>100</v>
      </c>
      <c r="U55" s="104">
        <v>100</v>
      </c>
      <c r="W55" s="105">
        <v>63.541666666666664</v>
      </c>
      <c r="X55" s="103">
        <v>4.1666666666666661</v>
      </c>
      <c r="Y55" s="102">
        <v>4.1666666666666661</v>
      </c>
      <c r="Z55" s="103">
        <v>100</v>
      </c>
      <c r="AA55" s="102">
        <v>100</v>
      </c>
      <c r="AB55" s="103">
        <v>100</v>
      </c>
      <c r="AC55" s="102">
        <v>100</v>
      </c>
      <c r="AD55" s="103">
        <v>100</v>
      </c>
      <c r="AE55" s="106">
        <v>0</v>
      </c>
      <c r="AG55" s="101">
        <v>0</v>
      </c>
      <c r="AH55" s="102">
        <v>0</v>
      </c>
      <c r="AI55" s="103">
        <v>0</v>
      </c>
      <c r="AJ55" s="102">
        <v>0</v>
      </c>
      <c r="AK55" s="103">
        <v>0</v>
      </c>
      <c r="AL55" s="102">
        <v>0</v>
      </c>
      <c r="AM55" s="103">
        <v>0</v>
      </c>
      <c r="AN55" s="102">
        <v>0</v>
      </c>
      <c r="AO55" s="75"/>
      <c r="AP55" s="78"/>
      <c r="AR55" s="101"/>
      <c r="AS55" s="96"/>
      <c r="AT55" s="96"/>
      <c r="AV55" s="101"/>
      <c r="AW55" s="96"/>
      <c r="AX55" s="96"/>
      <c r="AZ55" s="101"/>
      <c r="BB55" s="101"/>
      <c r="BD55" s="78"/>
    </row>
    <row r="56" spans="2:56" x14ac:dyDescent="0.25">
      <c r="B56" s="68" t="s">
        <v>110</v>
      </c>
      <c r="D56" s="69">
        <v>1</v>
      </c>
      <c r="E56" s="60"/>
      <c r="F56" s="70">
        <v>67.678571428571416</v>
      </c>
      <c r="H56" s="95">
        <v>100</v>
      </c>
      <c r="I56" s="96">
        <v>100</v>
      </c>
      <c r="J56" s="97">
        <v>100</v>
      </c>
      <c r="K56" s="96">
        <v>100</v>
      </c>
      <c r="L56" s="97">
        <v>100</v>
      </c>
      <c r="M56" s="96">
        <v>100</v>
      </c>
      <c r="N56" s="98">
        <v>100</v>
      </c>
      <c r="P56" s="99">
        <v>96.25</v>
      </c>
      <c r="Q56" s="97">
        <v>90</v>
      </c>
      <c r="R56" s="96">
        <v>90</v>
      </c>
      <c r="S56" s="97">
        <v>100</v>
      </c>
      <c r="T56" s="96">
        <v>100</v>
      </c>
      <c r="U56" s="98">
        <v>100</v>
      </c>
      <c r="W56" s="99">
        <v>56.785714285714285</v>
      </c>
      <c r="X56" s="97">
        <v>70</v>
      </c>
      <c r="Y56" s="96">
        <v>70</v>
      </c>
      <c r="Z56" s="97">
        <v>14.285714285714285</v>
      </c>
      <c r="AA56" s="96">
        <v>100</v>
      </c>
      <c r="AB56" s="97">
        <v>100</v>
      </c>
      <c r="AC56" s="96">
        <v>100</v>
      </c>
      <c r="AD56" s="97">
        <v>0</v>
      </c>
      <c r="AE56" s="100">
        <v>85.714285714285708</v>
      </c>
      <c r="AG56" s="95">
        <v>0</v>
      </c>
      <c r="AH56" s="96">
        <v>0</v>
      </c>
      <c r="AI56" s="97">
        <v>0</v>
      </c>
      <c r="AJ56" s="96">
        <v>0</v>
      </c>
      <c r="AK56" s="97">
        <v>0</v>
      </c>
      <c r="AL56" s="96">
        <v>0</v>
      </c>
      <c r="AM56" s="97">
        <v>0</v>
      </c>
      <c r="AN56" s="96">
        <v>0</v>
      </c>
      <c r="AO56" s="75"/>
      <c r="AP56" s="70"/>
      <c r="AR56" s="95"/>
      <c r="AS56" s="96"/>
      <c r="AT56" s="96"/>
      <c r="AV56" s="95"/>
      <c r="AW56" s="96"/>
      <c r="AX56" s="96"/>
      <c r="AZ56" s="95"/>
      <c r="BB56" s="95"/>
      <c r="BD56" s="70"/>
    </row>
    <row r="57" spans="2:56" x14ac:dyDescent="0.25">
      <c r="B57" s="76" t="s">
        <v>111</v>
      </c>
      <c r="D57" s="77">
        <v>1</v>
      </c>
      <c r="E57" s="60"/>
      <c r="F57" s="78">
        <v>59.375</v>
      </c>
      <c r="H57" s="101">
        <v>100</v>
      </c>
      <c r="I57" s="102">
        <v>100</v>
      </c>
      <c r="J57" s="103">
        <v>100</v>
      </c>
      <c r="K57" s="102">
        <v>100</v>
      </c>
      <c r="L57" s="103">
        <v>100</v>
      </c>
      <c r="M57" s="102">
        <v>100</v>
      </c>
      <c r="N57" s="104">
        <v>100</v>
      </c>
      <c r="P57" s="105">
        <v>71.875</v>
      </c>
      <c r="Q57" s="103">
        <v>25</v>
      </c>
      <c r="R57" s="102">
        <v>25</v>
      </c>
      <c r="S57" s="103">
        <v>100</v>
      </c>
      <c r="T57" s="102">
        <v>100</v>
      </c>
      <c r="U57" s="104">
        <v>100</v>
      </c>
      <c r="W57" s="105">
        <v>56.25</v>
      </c>
      <c r="X57" s="103">
        <v>25</v>
      </c>
      <c r="Y57" s="102">
        <v>25</v>
      </c>
      <c r="Z57" s="103">
        <v>100</v>
      </c>
      <c r="AA57" s="102">
        <v>100</v>
      </c>
      <c r="AB57" s="103">
        <v>100</v>
      </c>
      <c r="AC57" s="102">
        <v>100</v>
      </c>
      <c r="AD57" s="103">
        <v>0</v>
      </c>
      <c r="AE57" s="106">
        <v>0</v>
      </c>
      <c r="AG57" s="101">
        <v>0</v>
      </c>
      <c r="AH57" s="102">
        <v>0</v>
      </c>
      <c r="AI57" s="103">
        <v>0</v>
      </c>
      <c r="AJ57" s="102">
        <v>0</v>
      </c>
      <c r="AK57" s="103">
        <v>0</v>
      </c>
      <c r="AL57" s="102">
        <v>0</v>
      </c>
      <c r="AM57" s="103">
        <v>0</v>
      </c>
      <c r="AN57" s="102">
        <v>0</v>
      </c>
      <c r="AO57" s="75"/>
      <c r="AP57" s="78"/>
      <c r="AR57" s="101"/>
      <c r="AS57" s="96"/>
      <c r="AT57" s="96"/>
      <c r="AV57" s="101"/>
      <c r="AW57" s="96"/>
      <c r="AX57" s="96"/>
      <c r="AZ57" s="101"/>
      <c r="BB57" s="101"/>
      <c r="BD57" s="78"/>
    </row>
    <row r="58" spans="2:56" x14ac:dyDescent="0.25">
      <c r="B58" s="68" t="s">
        <v>28</v>
      </c>
      <c r="D58" s="69">
        <v>1</v>
      </c>
      <c r="E58" s="60"/>
      <c r="F58" s="70">
        <v>77.777777777777786</v>
      </c>
      <c r="H58" s="95">
        <v>100</v>
      </c>
      <c r="I58" s="96">
        <v>100</v>
      </c>
      <c r="J58" s="97">
        <v>100</v>
      </c>
      <c r="K58" s="96">
        <v>100</v>
      </c>
      <c r="L58" s="97">
        <v>100</v>
      </c>
      <c r="M58" s="96">
        <v>100</v>
      </c>
      <c r="N58" s="98">
        <v>100</v>
      </c>
      <c r="P58" s="99">
        <v>87.5</v>
      </c>
      <c r="Q58" s="97">
        <v>100</v>
      </c>
      <c r="R58" s="96">
        <v>100</v>
      </c>
      <c r="S58" s="97">
        <v>100</v>
      </c>
      <c r="T58" s="96">
        <v>50</v>
      </c>
      <c r="U58" s="98">
        <v>100</v>
      </c>
      <c r="W58" s="99">
        <v>62.5</v>
      </c>
      <c r="X58" s="97">
        <v>50</v>
      </c>
      <c r="Y58" s="96">
        <v>50</v>
      </c>
      <c r="Z58" s="97">
        <v>100</v>
      </c>
      <c r="AA58" s="96">
        <v>100</v>
      </c>
      <c r="AB58" s="97">
        <v>50</v>
      </c>
      <c r="AC58" s="96">
        <v>50</v>
      </c>
      <c r="AD58" s="97">
        <v>100</v>
      </c>
      <c r="AE58" s="100">
        <v>0</v>
      </c>
      <c r="AG58" s="95">
        <v>66.666666666666657</v>
      </c>
      <c r="AH58" s="96">
        <v>100</v>
      </c>
      <c r="AI58" s="97">
        <v>100</v>
      </c>
      <c r="AJ58" s="96">
        <v>100</v>
      </c>
      <c r="AK58" s="97">
        <v>0</v>
      </c>
      <c r="AL58" s="96">
        <v>0</v>
      </c>
      <c r="AM58" s="97">
        <v>100</v>
      </c>
      <c r="AN58" s="96">
        <v>100</v>
      </c>
      <c r="AO58" s="75"/>
      <c r="AP58" s="70"/>
      <c r="AR58" s="95"/>
      <c r="AS58" s="96"/>
      <c r="AT58" s="96"/>
      <c r="AV58" s="95"/>
      <c r="AW58" s="96"/>
      <c r="AX58" s="96"/>
      <c r="AZ58" s="95"/>
      <c r="BB58" s="95"/>
      <c r="BD58" s="70"/>
    </row>
    <row r="59" spans="2:56" x14ac:dyDescent="0.25">
      <c r="B59" s="76" t="s">
        <v>112</v>
      </c>
      <c r="D59" s="77">
        <v>1</v>
      </c>
      <c r="E59" s="60"/>
      <c r="F59" s="78">
        <v>73.841619981325863</v>
      </c>
      <c r="H59" s="101">
        <v>77.941176470588232</v>
      </c>
      <c r="I59" s="102">
        <v>100</v>
      </c>
      <c r="J59" s="103">
        <v>11.76470588235294</v>
      </c>
      <c r="K59" s="102">
        <v>100</v>
      </c>
      <c r="L59" s="103">
        <v>100</v>
      </c>
      <c r="M59" s="102">
        <v>100</v>
      </c>
      <c r="N59" s="104">
        <v>100</v>
      </c>
      <c r="P59" s="105">
        <v>93.303571428571431</v>
      </c>
      <c r="Q59" s="103">
        <v>100</v>
      </c>
      <c r="R59" s="102">
        <v>71.428571428571431</v>
      </c>
      <c r="S59" s="103">
        <v>75</v>
      </c>
      <c r="T59" s="102">
        <v>100</v>
      </c>
      <c r="U59" s="104">
        <v>100</v>
      </c>
      <c r="W59" s="105">
        <v>61.309523809523803</v>
      </c>
      <c r="X59" s="103">
        <v>28.571428571428569</v>
      </c>
      <c r="Y59" s="102">
        <v>28.571428571428569</v>
      </c>
      <c r="Z59" s="103">
        <v>100</v>
      </c>
      <c r="AA59" s="102">
        <v>100</v>
      </c>
      <c r="AB59" s="103">
        <v>100</v>
      </c>
      <c r="AC59" s="102">
        <v>83.333333333333343</v>
      </c>
      <c r="AD59" s="103">
        <v>50</v>
      </c>
      <c r="AE59" s="106">
        <v>0</v>
      </c>
      <c r="AG59" s="101">
        <v>55.882352941176471</v>
      </c>
      <c r="AH59" s="102">
        <v>100</v>
      </c>
      <c r="AI59" s="103">
        <v>0</v>
      </c>
      <c r="AJ59" s="102">
        <v>100</v>
      </c>
      <c r="AK59" s="103">
        <v>29.411764705882355</v>
      </c>
      <c r="AL59" s="102">
        <v>5.8823529411764701</v>
      </c>
      <c r="AM59" s="103">
        <v>100</v>
      </c>
      <c r="AN59" s="102">
        <v>100</v>
      </c>
      <c r="AO59" s="75"/>
      <c r="AP59" s="78"/>
      <c r="AR59" s="101"/>
      <c r="AS59" s="96"/>
      <c r="AT59" s="96"/>
      <c r="AV59" s="101"/>
      <c r="AW59" s="96"/>
      <c r="AX59" s="96"/>
      <c r="AZ59" s="101"/>
      <c r="BB59" s="101"/>
      <c r="BD59" s="78"/>
    </row>
    <row r="60" spans="2:56" x14ac:dyDescent="0.25">
      <c r="B60" s="68" t="s">
        <v>113</v>
      </c>
      <c r="D60" s="69">
        <v>1</v>
      </c>
      <c r="E60" s="60"/>
      <c r="F60" s="70">
        <v>46.759259259259252</v>
      </c>
      <c r="H60" s="95">
        <v>75</v>
      </c>
      <c r="I60" s="96">
        <v>100</v>
      </c>
      <c r="J60" s="97">
        <v>50</v>
      </c>
      <c r="K60" s="96">
        <v>0</v>
      </c>
      <c r="L60" s="97">
        <v>100</v>
      </c>
      <c r="M60" s="96">
        <v>100</v>
      </c>
      <c r="N60" s="98">
        <v>100</v>
      </c>
      <c r="P60" s="99">
        <v>33.333333333333329</v>
      </c>
      <c r="Q60" s="97">
        <v>0</v>
      </c>
      <c r="R60" s="96">
        <v>33.333333333333329</v>
      </c>
      <c r="S60" s="97">
        <v>66.666666666666657</v>
      </c>
      <c r="T60" s="96">
        <v>66.666666666666657</v>
      </c>
      <c r="U60" s="98">
        <v>33.333333333333329</v>
      </c>
      <c r="W60" s="99">
        <v>35.416666666666664</v>
      </c>
      <c r="X60" s="97">
        <v>25</v>
      </c>
      <c r="Y60" s="96">
        <v>25</v>
      </c>
      <c r="Z60" s="97">
        <v>0</v>
      </c>
      <c r="AA60" s="96">
        <v>100</v>
      </c>
      <c r="AB60" s="97">
        <v>33.333333333333329</v>
      </c>
      <c r="AC60" s="96">
        <v>0</v>
      </c>
      <c r="AD60" s="97">
        <v>100</v>
      </c>
      <c r="AE60" s="100">
        <v>0</v>
      </c>
      <c r="AG60" s="95">
        <v>68.055555555555543</v>
      </c>
      <c r="AH60" s="96">
        <v>16.666666666666664</v>
      </c>
      <c r="AI60" s="97">
        <v>8.3333333333333321</v>
      </c>
      <c r="AJ60" s="96">
        <v>100</v>
      </c>
      <c r="AK60" s="97">
        <v>100</v>
      </c>
      <c r="AL60" s="96">
        <v>100</v>
      </c>
      <c r="AM60" s="97">
        <v>100</v>
      </c>
      <c r="AN60" s="96">
        <v>33.333333333333329</v>
      </c>
      <c r="AO60" s="75"/>
      <c r="AP60" s="70"/>
      <c r="AR60" s="95"/>
      <c r="AS60" s="96"/>
      <c r="AT60" s="96"/>
      <c r="AV60" s="95"/>
      <c r="AW60" s="96"/>
      <c r="AX60" s="96"/>
      <c r="AZ60" s="95"/>
      <c r="BB60" s="95"/>
      <c r="BD60" s="70"/>
    </row>
    <row r="61" spans="2:56" x14ac:dyDescent="0.25">
      <c r="B61" s="76" t="s">
        <v>114</v>
      </c>
      <c r="D61" s="77">
        <v>1</v>
      </c>
      <c r="E61" s="60"/>
      <c r="F61" s="78">
        <v>85.933048433048441</v>
      </c>
      <c r="H61" s="101">
        <v>100</v>
      </c>
      <c r="I61" s="102">
        <v>100</v>
      </c>
      <c r="J61" s="103">
        <v>100</v>
      </c>
      <c r="K61" s="102">
        <v>100</v>
      </c>
      <c r="L61" s="103">
        <v>100</v>
      </c>
      <c r="M61" s="102">
        <v>100</v>
      </c>
      <c r="N61" s="104">
        <v>100</v>
      </c>
      <c r="P61" s="105">
        <v>100</v>
      </c>
      <c r="Q61" s="103">
        <v>100</v>
      </c>
      <c r="R61" s="102">
        <v>100</v>
      </c>
      <c r="S61" s="103">
        <v>100</v>
      </c>
      <c r="T61" s="102">
        <v>100</v>
      </c>
      <c r="U61" s="104">
        <v>100</v>
      </c>
      <c r="W61" s="105">
        <v>60.897435897435891</v>
      </c>
      <c r="X61" s="103">
        <v>76.923076923076934</v>
      </c>
      <c r="Y61" s="102">
        <v>76.923076923076934</v>
      </c>
      <c r="Z61" s="103">
        <v>100</v>
      </c>
      <c r="AA61" s="102">
        <v>0</v>
      </c>
      <c r="AB61" s="103">
        <v>66.666666666666657</v>
      </c>
      <c r="AC61" s="102">
        <v>66.666666666666657</v>
      </c>
      <c r="AD61" s="103">
        <v>100</v>
      </c>
      <c r="AE61" s="106">
        <v>50</v>
      </c>
      <c r="AG61" s="101">
        <v>93.803418803418808</v>
      </c>
      <c r="AH61" s="102">
        <v>92.307692307692307</v>
      </c>
      <c r="AI61" s="103">
        <v>91.666666666666657</v>
      </c>
      <c r="AJ61" s="102">
        <v>100</v>
      </c>
      <c r="AK61" s="103">
        <v>100</v>
      </c>
      <c r="AL61" s="102">
        <v>100</v>
      </c>
      <c r="AM61" s="103">
        <v>100</v>
      </c>
      <c r="AN61" s="102">
        <v>66.666666666666657</v>
      </c>
      <c r="AO61" s="75"/>
      <c r="AP61" s="78"/>
      <c r="AR61" s="101"/>
      <c r="AS61" s="96"/>
      <c r="AT61" s="96"/>
      <c r="AV61" s="101"/>
      <c r="AW61" s="96"/>
      <c r="AX61" s="96"/>
      <c r="AZ61" s="101"/>
      <c r="BB61" s="101"/>
      <c r="BD61" s="78"/>
    </row>
    <row r="62" spans="2:56" x14ac:dyDescent="0.25">
      <c r="B62" s="68" t="s">
        <v>115</v>
      </c>
      <c r="D62" s="69">
        <v>1</v>
      </c>
      <c r="E62" s="60"/>
      <c r="F62" s="70">
        <v>79.642857142857139</v>
      </c>
      <c r="H62" s="95">
        <v>100</v>
      </c>
      <c r="I62" s="96">
        <v>100</v>
      </c>
      <c r="J62" s="97">
        <v>100</v>
      </c>
      <c r="K62" s="96">
        <v>100</v>
      </c>
      <c r="L62" s="97">
        <v>100</v>
      </c>
      <c r="M62" s="96">
        <v>100</v>
      </c>
      <c r="N62" s="98">
        <v>100</v>
      </c>
      <c r="P62" s="99">
        <v>83.125</v>
      </c>
      <c r="Q62" s="97">
        <v>55.000000000000007</v>
      </c>
      <c r="R62" s="96">
        <v>55.000000000000007</v>
      </c>
      <c r="S62" s="97">
        <v>100</v>
      </c>
      <c r="T62" s="96">
        <v>100</v>
      </c>
      <c r="U62" s="98">
        <v>100</v>
      </c>
      <c r="W62" s="99">
        <v>68.75</v>
      </c>
      <c r="X62" s="97">
        <v>25</v>
      </c>
      <c r="Y62" s="96">
        <v>25</v>
      </c>
      <c r="Z62" s="97">
        <v>100</v>
      </c>
      <c r="AA62" s="96">
        <v>100</v>
      </c>
      <c r="AB62" s="97">
        <v>100</v>
      </c>
      <c r="AC62" s="96">
        <v>100</v>
      </c>
      <c r="AD62" s="97">
        <v>100</v>
      </c>
      <c r="AE62" s="100">
        <v>100</v>
      </c>
      <c r="AG62" s="95">
        <v>74.107142857142847</v>
      </c>
      <c r="AH62" s="96">
        <v>35</v>
      </c>
      <c r="AI62" s="97">
        <v>10</v>
      </c>
      <c r="AJ62" s="96">
        <v>14.285714285714285</v>
      </c>
      <c r="AK62" s="97">
        <v>100</v>
      </c>
      <c r="AL62" s="96">
        <v>100</v>
      </c>
      <c r="AM62" s="97">
        <v>100</v>
      </c>
      <c r="AN62" s="96">
        <v>100</v>
      </c>
      <c r="AO62" s="75"/>
      <c r="AP62" s="70"/>
      <c r="AR62" s="95"/>
      <c r="AS62" s="96"/>
      <c r="AT62" s="96"/>
      <c r="AV62" s="95"/>
      <c r="AW62" s="96"/>
      <c r="AX62" s="96"/>
      <c r="AZ62" s="95"/>
      <c r="BB62" s="95"/>
      <c r="BD62" s="70"/>
    </row>
    <row r="63" spans="2:56" x14ac:dyDescent="0.25">
      <c r="B63" s="76" t="s">
        <v>116</v>
      </c>
      <c r="D63" s="77">
        <v>1</v>
      </c>
      <c r="E63" s="60"/>
      <c r="F63" s="78">
        <v>89.284188034188034</v>
      </c>
      <c r="H63" s="101">
        <v>100</v>
      </c>
      <c r="I63" s="102">
        <v>100</v>
      </c>
      <c r="J63" s="103">
        <v>100</v>
      </c>
      <c r="K63" s="102">
        <v>100</v>
      </c>
      <c r="L63" s="103">
        <v>100</v>
      </c>
      <c r="M63" s="102">
        <v>100</v>
      </c>
      <c r="N63" s="104">
        <v>100</v>
      </c>
      <c r="P63" s="105">
        <v>91.346153846153854</v>
      </c>
      <c r="Q63" s="103">
        <v>76.923076923076934</v>
      </c>
      <c r="R63" s="102">
        <v>76.923076923076934</v>
      </c>
      <c r="S63" s="103">
        <v>100</v>
      </c>
      <c r="T63" s="102">
        <v>100</v>
      </c>
      <c r="U63" s="104">
        <v>100</v>
      </c>
      <c r="W63" s="105">
        <v>77.884615384615387</v>
      </c>
      <c r="X63" s="103">
        <v>61.53846153846154</v>
      </c>
      <c r="Y63" s="102">
        <v>61.53846153846154</v>
      </c>
      <c r="Z63" s="103">
        <v>100</v>
      </c>
      <c r="AA63" s="102">
        <v>100</v>
      </c>
      <c r="AB63" s="103">
        <v>100</v>
      </c>
      <c r="AC63" s="102">
        <v>100</v>
      </c>
      <c r="AD63" s="103">
        <v>100</v>
      </c>
      <c r="AE63" s="106">
        <v>12.5</v>
      </c>
      <c r="AG63" s="101">
        <v>97.243589743589737</v>
      </c>
      <c r="AH63" s="102">
        <v>76.923076923076934</v>
      </c>
      <c r="AI63" s="103">
        <v>76.923076923076934</v>
      </c>
      <c r="AJ63" s="102">
        <v>90</v>
      </c>
      <c r="AK63" s="103">
        <v>100</v>
      </c>
      <c r="AL63" s="102">
        <v>100</v>
      </c>
      <c r="AM63" s="103">
        <v>100</v>
      </c>
      <c r="AN63" s="102">
        <v>100</v>
      </c>
      <c r="AO63" s="75"/>
      <c r="AP63" s="78"/>
      <c r="AR63" s="101"/>
      <c r="AS63" s="96"/>
      <c r="AT63" s="96"/>
      <c r="AV63" s="101"/>
      <c r="AW63" s="96"/>
      <c r="AX63" s="96"/>
      <c r="AZ63" s="101"/>
      <c r="BB63" s="101"/>
      <c r="BD63" s="78"/>
    </row>
    <row r="64" spans="2:56" x14ac:dyDescent="0.25">
      <c r="B64" s="68" t="s">
        <v>117</v>
      </c>
      <c r="D64" s="69">
        <v>1</v>
      </c>
      <c r="E64" s="60"/>
      <c r="F64" s="70">
        <v>77.471139971139976</v>
      </c>
      <c r="H64" s="95">
        <v>100</v>
      </c>
      <c r="I64" s="96">
        <v>100</v>
      </c>
      <c r="J64" s="97">
        <v>100</v>
      </c>
      <c r="K64" s="96">
        <v>100</v>
      </c>
      <c r="L64" s="97">
        <v>100</v>
      </c>
      <c r="M64" s="96">
        <v>100</v>
      </c>
      <c r="N64" s="98">
        <v>100</v>
      </c>
      <c r="P64" s="99">
        <v>82.954545454545453</v>
      </c>
      <c r="Q64" s="97">
        <v>54.54545454545454</v>
      </c>
      <c r="R64" s="96">
        <v>54.54545454545454</v>
      </c>
      <c r="S64" s="97">
        <v>100</v>
      </c>
      <c r="T64" s="96">
        <v>100</v>
      </c>
      <c r="U64" s="98">
        <v>100</v>
      </c>
      <c r="W64" s="99">
        <v>54.54545454545454</v>
      </c>
      <c r="X64" s="97">
        <v>18.181818181818183</v>
      </c>
      <c r="Y64" s="96">
        <v>18.181818181818183</v>
      </c>
      <c r="Z64" s="97">
        <v>100</v>
      </c>
      <c r="AA64" s="96">
        <v>100</v>
      </c>
      <c r="AB64" s="97">
        <v>50</v>
      </c>
      <c r="AC64" s="96">
        <v>50</v>
      </c>
      <c r="AD64" s="97">
        <v>100</v>
      </c>
      <c r="AE64" s="100">
        <v>50</v>
      </c>
      <c r="AG64" s="95">
        <v>89.826839826839816</v>
      </c>
      <c r="AH64" s="96">
        <v>63.636363636363633</v>
      </c>
      <c r="AI64" s="97">
        <v>63.636363636363633</v>
      </c>
      <c r="AJ64" s="96">
        <v>100</v>
      </c>
      <c r="AK64" s="97">
        <v>85.714285714285708</v>
      </c>
      <c r="AL64" s="96">
        <v>85.714285714285708</v>
      </c>
      <c r="AM64" s="97">
        <v>85.714285714285708</v>
      </c>
      <c r="AN64" s="96">
        <v>100</v>
      </c>
      <c r="AO64" s="75"/>
      <c r="AP64" s="70"/>
      <c r="AR64" s="95"/>
      <c r="AS64" s="96"/>
      <c r="AT64" s="96"/>
      <c r="AV64" s="95"/>
      <c r="AW64" s="96"/>
      <c r="AX64" s="96"/>
      <c r="AZ64" s="95"/>
      <c r="BB64" s="95"/>
      <c r="BD64" s="70"/>
    </row>
    <row r="65" spans="2:56" ht="15.75" thickBot="1" x14ac:dyDescent="0.3">
      <c r="B65" s="113" t="s">
        <v>118</v>
      </c>
      <c r="D65" s="114">
        <v>1</v>
      </c>
      <c r="E65" s="60"/>
      <c r="F65" s="115">
        <v>58.547008547008552</v>
      </c>
      <c r="H65" s="116">
        <v>100</v>
      </c>
      <c r="I65" s="117">
        <v>100</v>
      </c>
      <c r="J65" s="118">
        <v>100</v>
      </c>
      <c r="K65" s="117">
        <v>100</v>
      </c>
      <c r="L65" s="118">
        <v>100</v>
      </c>
      <c r="M65" s="117">
        <v>100</v>
      </c>
      <c r="N65" s="119">
        <v>100</v>
      </c>
      <c r="P65" s="120">
        <v>88.461538461538453</v>
      </c>
      <c r="Q65" s="118">
        <v>69.230769230769226</v>
      </c>
      <c r="R65" s="117">
        <v>69.230769230769226</v>
      </c>
      <c r="S65" s="118">
        <v>100</v>
      </c>
      <c r="T65" s="117">
        <v>100</v>
      </c>
      <c r="U65" s="119">
        <v>100</v>
      </c>
      <c r="W65" s="120">
        <v>0</v>
      </c>
      <c r="X65" s="118">
        <v>0</v>
      </c>
      <c r="Y65" s="117">
        <v>0</v>
      </c>
      <c r="Z65" s="118">
        <v>0</v>
      </c>
      <c r="AA65" s="117">
        <v>0</v>
      </c>
      <c r="AB65" s="118">
        <v>0</v>
      </c>
      <c r="AC65" s="117">
        <v>0</v>
      </c>
      <c r="AD65" s="118">
        <v>0</v>
      </c>
      <c r="AE65" s="121">
        <v>0</v>
      </c>
      <c r="AG65" s="116">
        <v>74.358974358974365</v>
      </c>
      <c r="AH65" s="117">
        <v>38.461538461538467</v>
      </c>
      <c r="AI65" s="118">
        <v>38.461538461538467</v>
      </c>
      <c r="AJ65" s="117">
        <v>100</v>
      </c>
      <c r="AK65" s="118">
        <v>100</v>
      </c>
      <c r="AL65" s="117">
        <v>100</v>
      </c>
      <c r="AM65" s="118">
        <v>100</v>
      </c>
      <c r="AN65" s="117">
        <v>0</v>
      </c>
      <c r="AO65" s="75"/>
      <c r="AP65" s="115"/>
      <c r="AR65" s="116"/>
      <c r="AS65" s="96"/>
      <c r="AT65" s="96"/>
      <c r="AV65" s="116"/>
      <c r="AW65" s="96"/>
      <c r="AX65" s="96"/>
      <c r="AZ65" s="116"/>
      <c r="BB65" s="116"/>
      <c r="BD65" s="115"/>
    </row>
    <row r="66" spans="2:56" ht="5.25" customHeight="1" thickBot="1" x14ac:dyDescent="0.3">
      <c r="D66" s="60"/>
      <c r="E66" s="6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57"/>
    </row>
    <row r="67" spans="2:56" x14ac:dyDescent="0.25">
      <c r="B67" s="122" t="s">
        <v>119</v>
      </c>
      <c r="D67" s="123">
        <v>7</v>
      </c>
      <c r="E67" s="60"/>
      <c r="F67" s="124">
        <v>67.211889765800592</v>
      </c>
      <c r="H67" s="125">
        <v>83.779761904761912</v>
      </c>
      <c r="I67" s="126">
        <v>83.132530120481931</v>
      </c>
      <c r="J67" s="127">
        <v>100</v>
      </c>
      <c r="K67" s="126">
        <v>86.36363636363636</v>
      </c>
      <c r="L67" s="127">
        <v>81.818181818181827</v>
      </c>
      <c r="M67" s="126">
        <v>86.36363636363636</v>
      </c>
      <c r="N67" s="128">
        <v>77.272727272727266</v>
      </c>
      <c r="P67" s="129">
        <v>83.684839466089471</v>
      </c>
      <c r="Q67" s="127">
        <v>73.75</v>
      </c>
      <c r="R67" s="126">
        <v>73.75</v>
      </c>
      <c r="S67" s="127">
        <v>100</v>
      </c>
      <c r="T67" s="126">
        <v>95.652173913043484</v>
      </c>
      <c r="U67" s="128">
        <v>86.956521739130437</v>
      </c>
      <c r="W67" s="129">
        <v>54.134642160957945</v>
      </c>
      <c r="X67" s="127">
        <v>48.101265822784811</v>
      </c>
      <c r="Y67" s="126">
        <v>40.506329113924053</v>
      </c>
      <c r="Z67" s="127">
        <v>98.68421052631578</v>
      </c>
      <c r="AA67" s="126">
        <v>100</v>
      </c>
      <c r="AB67" s="127">
        <v>65</v>
      </c>
      <c r="AC67" s="126">
        <v>75</v>
      </c>
      <c r="AD67" s="127">
        <v>80</v>
      </c>
      <c r="AE67" s="130">
        <v>14.473684210526317</v>
      </c>
      <c r="AG67" s="125">
        <v>43.852613435946772</v>
      </c>
      <c r="AH67" s="126">
        <v>23.75</v>
      </c>
      <c r="AI67" s="127">
        <v>23.75</v>
      </c>
      <c r="AJ67" s="126">
        <v>78.94736842105263</v>
      </c>
      <c r="AK67" s="127">
        <v>42.105263157894733</v>
      </c>
      <c r="AL67" s="126">
        <v>73.68421052631578</v>
      </c>
      <c r="AM67" s="127">
        <v>100</v>
      </c>
      <c r="AN67" s="126">
        <v>92.857142857142861</v>
      </c>
      <c r="AO67" s="67"/>
      <c r="AP67" s="124"/>
      <c r="AR67" s="125"/>
      <c r="AS67" s="135"/>
      <c r="AT67" s="135"/>
      <c r="AV67" s="125"/>
      <c r="AW67" s="135"/>
      <c r="AX67" s="135"/>
      <c r="AZ67" s="125"/>
      <c r="BB67" s="125"/>
      <c r="BD67" s="124"/>
    </row>
    <row r="68" spans="2:56" x14ac:dyDescent="0.25">
      <c r="B68" s="76" t="s">
        <v>120</v>
      </c>
      <c r="D68" s="77">
        <v>2</v>
      </c>
      <c r="E68" s="60"/>
      <c r="F68" s="78">
        <v>39.053030303030297</v>
      </c>
      <c r="H68" s="101">
        <v>50</v>
      </c>
      <c r="I68" s="102">
        <v>0</v>
      </c>
      <c r="J68" s="103">
        <v>100</v>
      </c>
      <c r="K68" s="102">
        <v>50</v>
      </c>
      <c r="L68" s="103">
        <v>50</v>
      </c>
      <c r="M68" s="102">
        <v>50</v>
      </c>
      <c r="N68" s="104">
        <v>50</v>
      </c>
      <c r="P68" s="105">
        <v>67.159090909090907</v>
      </c>
      <c r="Q68" s="103">
        <v>11.538461538461538</v>
      </c>
      <c r="R68" s="102">
        <v>11.538461538461538</v>
      </c>
      <c r="S68" s="103">
        <v>100</v>
      </c>
      <c r="T68" s="102">
        <v>100</v>
      </c>
      <c r="U68" s="104">
        <v>100</v>
      </c>
      <c r="W68" s="105">
        <v>25</v>
      </c>
      <c r="X68" s="103">
        <v>3.8461538461538463</v>
      </c>
      <c r="Y68" s="102">
        <v>0</v>
      </c>
      <c r="Z68" s="103">
        <v>100</v>
      </c>
      <c r="AA68" s="102">
        <v>100</v>
      </c>
      <c r="AB68" s="103">
        <v>100</v>
      </c>
      <c r="AC68" s="102">
        <v>100</v>
      </c>
      <c r="AD68" s="103">
        <v>0</v>
      </c>
      <c r="AE68" s="106">
        <v>0</v>
      </c>
      <c r="AG68" s="101">
        <v>0</v>
      </c>
      <c r="AH68" s="102">
        <v>0</v>
      </c>
      <c r="AI68" s="103">
        <v>0</v>
      </c>
      <c r="AJ68" s="102">
        <v>0</v>
      </c>
      <c r="AK68" s="103">
        <v>0</v>
      </c>
      <c r="AL68" s="102">
        <v>0</v>
      </c>
      <c r="AM68" s="103">
        <v>0</v>
      </c>
      <c r="AN68" s="102">
        <v>0</v>
      </c>
      <c r="AO68" s="75"/>
      <c r="AP68" s="78"/>
      <c r="AR68" s="101"/>
      <c r="AS68" s="96"/>
      <c r="AT68" s="96"/>
      <c r="AV68" s="101"/>
      <c r="AW68" s="96"/>
      <c r="AX68" s="96"/>
      <c r="AZ68" s="101"/>
      <c r="BB68" s="101"/>
      <c r="BD68" s="78"/>
    </row>
    <row r="69" spans="2:56" x14ac:dyDescent="0.25">
      <c r="B69" s="68" t="s">
        <v>121</v>
      </c>
      <c r="D69" s="69">
        <v>3</v>
      </c>
      <c r="E69" s="60"/>
      <c r="F69" s="70">
        <v>74.643814690110986</v>
      </c>
      <c r="H69" s="95">
        <v>95.486111111111114</v>
      </c>
      <c r="I69" s="96">
        <v>100</v>
      </c>
      <c r="J69" s="97">
        <v>100</v>
      </c>
      <c r="K69" s="96">
        <v>100</v>
      </c>
      <c r="L69" s="97">
        <v>88.888888888888886</v>
      </c>
      <c r="M69" s="96">
        <v>100</v>
      </c>
      <c r="N69" s="98">
        <v>77.777777777777786</v>
      </c>
      <c r="P69" s="99">
        <v>87.731481481481495</v>
      </c>
      <c r="Q69" s="97">
        <v>89.743589743589752</v>
      </c>
      <c r="R69" s="96">
        <v>89.743589743589752</v>
      </c>
      <c r="S69" s="97">
        <v>100</v>
      </c>
      <c r="T69" s="96">
        <v>91.666666666666657</v>
      </c>
      <c r="U69" s="98">
        <v>75</v>
      </c>
      <c r="W69" s="99">
        <v>61.149691358024697</v>
      </c>
      <c r="X69" s="97">
        <v>30.76923076923077</v>
      </c>
      <c r="Y69" s="96">
        <v>30.76923076923077</v>
      </c>
      <c r="Z69" s="97">
        <v>100</v>
      </c>
      <c r="AA69" s="96">
        <v>100</v>
      </c>
      <c r="AB69" s="97">
        <v>72.727272727272734</v>
      </c>
      <c r="AC69" s="96">
        <v>90.909090909090907</v>
      </c>
      <c r="AD69" s="97">
        <v>100</v>
      </c>
      <c r="AE69" s="100">
        <v>29.166666666666668</v>
      </c>
      <c r="AG69" s="95">
        <v>54.614431350542461</v>
      </c>
      <c r="AH69" s="96">
        <v>17.948717948717949</v>
      </c>
      <c r="AI69" s="97">
        <v>17.948717948717949</v>
      </c>
      <c r="AJ69" s="96">
        <v>100</v>
      </c>
      <c r="AK69" s="97">
        <v>21.428571428571427</v>
      </c>
      <c r="AL69" s="96">
        <v>78.571428571428569</v>
      </c>
      <c r="AM69" s="97">
        <v>100</v>
      </c>
      <c r="AN69" s="96">
        <v>91.666666666666657</v>
      </c>
      <c r="AO69" s="75"/>
      <c r="AP69" s="70"/>
      <c r="AR69" s="95"/>
      <c r="AS69" s="96"/>
      <c r="AT69" s="96"/>
      <c r="AV69" s="95"/>
      <c r="AW69" s="96"/>
      <c r="AX69" s="96"/>
      <c r="AZ69" s="95"/>
      <c r="BB69" s="95"/>
      <c r="BD69" s="70"/>
    </row>
    <row r="70" spans="2:56" x14ac:dyDescent="0.25">
      <c r="B70" s="76" t="s">
        <v>122</v>
      </c>
      <c r="D70" s="77">
        <v>1</v>
      </c>
      <c r="E70" s="60"/>
      <c r="F70" s="78">
        <v>86.371527777777786</v>
      </c>
      <c r="H70" s="101">
        <v>100</v>
      </c>
      <c r="I70" s="102">
        <v>100</v>
      </c>
      <c r="J70" s="103">
        <v>100</v>
      </c>
      <c r="K70" s="102">
        <v>100</v>
      </c>
      <c r="L70" s="103">
        <v>100</v>
      </c>
      <c r="M70" s="102">
        <v>100</v>
      </c>
      <c r="N70" s="104">
        <v>100</v>
      </c>
      <c r="P70" s="105">
        <v>97.65625</v>
      </c>
      <c r="Q70" s="103">
        <v>93.75</v>
      </c>
      <c r="R70" s="102">
        <v>93.75</v>
      </c>
      <c r="S70" s="103">
        <v>100</v>
      </c>
      <c r="T70" s="102">
        <v>100</v>
      </c>
      <c r="U70" s="104">
        <v>100</v>
      </c>
      <c r="W70" s="105">
        <v>79.6875</v>
      </c>
      <c r="X70" s="103">
        <v>68.75</v>
      </c>
      <c r="Y70" s="102">
        <v>68.75</v>
      </c>
      <c r="Z70" s="103">
        <v>100</v>
      </c>
      <c r="AA70" s="102">
        <v>100</v>
      </c>
      <c r="AB70" s="103">
        <v>100</v>
      </c>
      <c r="AC70" s="102">
        <v>100</v>
      </c>
      <c r="AD70" s="103">
        <v>100</v>
      </c>
      <c r="AE70" s="106">
        <v>0</v>
      </c>
      <c r="AG70" s="101">
        <v>63.541666666666664</v>
      </c>
      <c r="AH70" s="102">
        <v>12.5</v>
      </c>
      <c r="AI70" s="103">
        <v>12.5</v>
      </c>
      <c r="AJ70" s="102">
        <v>100</v>
      </c>
      <c r="AK70" s="103">
        <v>100</v>
      </c>
      <c r="AL70" s="102">
        <v>100</v>
      </c>
      <c r="AM70" s="103">
        <v>100</v>
      </c>
      <c r="AN70" s="102">
        <v>0</v>
      </c>
      <c r="AO70" s="75"/>
      <c r="AP70" s="78"/>
      <c r="AR70" s="101"/>
      <c r="AS70" s="96"/>
      <c r="AT70" s="96"/>
      <c r="AV70" s="101"/>
      <c r="AW70" s="96"/>
      <c r="AX70" s="96"/>
      <c r="AZ70" s="101"/>
      <c r="BB70" s="101"/>
      <c r="BD70" s="78"/>
    </row>
    <row r="71" spans="2:56" ht="15.75" thickBot="1" x14ac:dyDescent="0.3">
      <c r="B71" s="79" t="s">
        <v>123</v>
      </c>
      <c r="D71" s="80">
        <v>1</v>
      </c>
      <c r="E71" s="60"/>
      <c r="F71" s="81">
        <v>82.074195906432763</v>
      </c>
      <c r="H71" s="107">
        <v>100</v>
      </c>
      <c r="I71" s="108">
        <v>100</v>
      </c>
      <c r="J71" s="109">
        <v>100</v>
      </c>
      <c r="K71" s="108">
        <v>100</v>
      </c>
      <c r="L71" s="109">
        <v>100</v>
      </c>
      <c r="M71" s="108">
        <v>100</v>
      </c>
      <c r="N71" s="110">
        <v>100</v>
      </c>
      <c r="P71" s="111">
        <v>90.625</v>
      </c>
      <c r="Q71" s="109">
        <v>75</v>
      </c>
      <c r="R71" s="108">
        <v>75</v>
      </c>
      <c r="S71" s="109">
        <v>100</v>
      </c>
      <c r="T71" s="108">
        <v>100</v>
      </c>
      <c r="U71" s="110">
        <v>100</v>
      </c>
      <c r="W71" s="111">
        <v>65.805921052631589</v>
      </c>
      <c r="X71" s="109">
        <v>100</v>
      </c>
      <c r="Y71" s="108">
        <v>76.31578947368422</v>
      </c>
      <c r="Z71" s="109">
        <v>97.5</v>
      </c>
      <c r="AA71" s="108">
        <v>100</v>
      </c>
      <c r="AB71" s="109">
        <v>0</v>
      </c>
      <c r="AC71" s="108">
        <v>0</v>
      </c>
      <c r="AD71" s="109">
        <v>100</v>
      </c>
      <c r="AE71" s="112">
        <v>10</v>
      </c>
      <c r="AG71" s="107">
        <v>79.583333333333329</v>
      </c>
      <c r="AH71" s="108">
        <v>55.000000000000007</v>
      </c>
      <c r="AI71" s="109">
        <v>55.000000000000007</v>
      </c>
      <c r="AJ71" s="108">
        <v>63.636363636363633</v>
      </c>
      <c r="AK71" s="109">
        <v>50</v>
      </c>
      <c r="AL71" s="108">
        <v>68.181818181818173</v>
      </c>
      <c r="AM71" s="109">
        <v>100</v>
      </c>
      <c r="AN71" s="108">
        <v>100</v>
      </c>
      <c r="AO71" s="75"/>
      <c r="AP71" s="81"/>
      <c r="AR71" s="107"/>
      <c r="AS71" s="96"/>
      <c r="AT71" s="96"/>
      <c r="AV71" s="107"/>
      <c r="AW71" s="96"/>
      <c r="AX71" s="96"/>
      <c r="AZ71" s="107"/>
      <c r="BB71" s="107"/>
      <c r="BD71" s="81"/>
    </row>
    <row r="72" spans="2:56" ht="5.25" customHeight="1" thickBot="1" x14ac:dyDescent="0.3">
      <c r="D72" s="60"/>
      <c r="E72" s="6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57"/>
    </row>
    <row r="73" spans="2:56" x14ac:dyDescent="0.25">
      <c r="B73" s="132" t="s">
        <v>124</v>
      </c>
      <c r="D73" s="59">
        <v>8</v>
      </c>
      <c r="E73" s="60"/>
      <c r="F73" s="61">
        <v>55.519111000881828</v>
      </c>
      <c r="H73" s="89">
        <v>79.311342592592595</v>
      </c>
      <c r="I73" s="90">
        <v>95.433789954337897</v>
      </c>
      <c r="J73" s="91">
        <v>76.19047619047619</v>
      </c>
      <c r="K73" s="90">
        <v>75</v>
      </c>
      <c r="L73" s="91">
        <v>75</v>
      </c>
      <c r="M73" s="90">
        <v>75</v>
      </c>
      <c r="N73" s="92">
        <v>65</v>
      </c>
      <c r="P73" s="93">
        <v>45.306919642857146</v>
      </c>
      <c r="Q73" s="91">
        <v>63.333333333333329</v>
      </c>
      <c r="R73" s="90">
        <v>60</v>
      </c>
      <c r="S73" s="91">
        <v>45.454545454545453</v>
      </c>
      <c r="T73" s="90">
        <v>45.454545454545453</v>
      </c>
      <c r="U73" s="92">
        <v>36.363636363636367</v>
      </c>
      <c r="W73" s="93">
        <v>50.457589285714292</v>
      </c>
      <c r="X73" s="91">
        <v>58.620689655172406</v>
      </c>
      <c r="Y73" s="90">
        <v>56.896551724137936</v>
      </c>
      <c r="Z73" s="91">
        <v>73.529411764705884</v>
      </c>
      <c r="AA73" s="90">
        <v>85.294117647058826</v>
      </c>
      <c r="AB73" s="91">
        <v>62.5</v>
      </c>
      <c r="AC73" s="90">
        <v>62.5</v>
      </c>
      <c r="AD73" s="91">
        <v>60</v>
      </c>
      <c r="AE73" s="94">
        <v>64.705882352941174</v>
      </c>
      <c r="AG73" s="89">
        <v>62.274305555555564</v>
      </c>
      <c r="AH73" s="90">
        <v>36.666666666666664</v>
      </c>
      <c r="AI73" s="91">
        <v>32.758620689655174</v>
      </c>
      <c r="AJ73" s="90">
        <v>95.454545454545453</v>
      </c>
      <c r="AK73" s="91">
        <v>95.454545454545453</v>
      </c>
      <c r="AL73" s="90">
        <v>90.909090909090907</v>
      </c>
      <c r="AM73" s="91">
        <v>86.36363636363636</v>
      </c>
      <c r="AN73" s="90">
        <v>64.705882352941174</v>
      </c>
      <c r="AO73" s="67"/>
      <c r="AP73" s="61"/>
      <c r="AR73" s="89"/>
      <c r="AS73" s="135"/>
      <c r="AT73" s="135"/>
      <c r="AV73" s="89"/>
      <c r="AW73" s="135"/>
      <c r="AX73" s="135"/>
      <c r="AZ73" s="89"/>
      <c r="BB73" s="89"/>
      <c r="BD73" s="61"/>
    </row>
    <row r="74" spans="2:56" x14ac:dyDescent="0.25">
      <c r="B74" s="68" t="s">
        <v>125</v>
      </c>
      <c r="D74" s="69">
        <v>4</v>
      </c>
      <c r="E74" s="60"/>
      <c r="F74" s="70">
        <v>66.895254629629619</v>
      </c>
      <c r="H74" s="95">
        <v>79.6875</v>
      </c>
      <c r="I74" s="96">
        <v>100</v>
      </c>
      <c r="J74" s="97">
        <v>100</v>
      </c>
      <c r="K74" s="96">
        <v>100</v>
      </c>
      <c r="L74" s="97">
        <v>100</v>
      </c>
      <c r="M74" s="96">
        <v>100</v>
      </c>
      <c r="N74" s="98">
        <v>77.777777777777786</v>
      </c>
      <c r="P74" s="99">
        <v>65.613839285714292</v>
      </c>
      <c r="Q74" s="97">
        <v>80</v>
      </c>
      <c r="R74" s="96">
        <v>74.285714285714292</v>
      </c>
      <c r="S74" s="97">
        <v>80</v>
      </c>
      <c r="T74" s="96">
        <v>80</v>
      </c>
      <c r="U74" s="98">
        <v>60</v>
      </c>
      <c r="W74" s="99">
        <v>67.433035714285722</v>
      </c>
      <c r="X74" s="97">
        <v>73.529411764705884</v>
      </c>
      <c r="Y74" s="96">
        <v>73.529411764705884</v>
      </c>
      <c r="Z74" s="97">
        <v>68</v>
      </c>
      <c r="AA74" s="96">
        <v>92</v>
      </c>
      <c r="AB74" s="97">
        <v>100</v>
      </c>
      <c r="AC74" s="96">
        <v>100</v>
      </c>
      <c r="AD74" s="97">
        <v>100</v>
      </c>
      <c r="AE74" s="100">
        <v>56.000000000000007</v>
      </c>
      <c r="AG74" s="95">
        <v>55.590277777777771</v>
      </c>
      <c r="AH74" s="96">
        <v>37.142857142857146</v>
      </c>
      <c r="AI74" s="97">
        <v>34.285714285714285</v>
      </c>
      <c r="AJ74" s="96">
        <v>92.307692307692307</v>
      </c>
      <c r="AK74" s="97">
        <v>92.307692307692307</v>
      </c>
      <c r="AL74" s="96">
        <v>84.615384615384613</v>
      </c>
      <c r="AM74" s="97">
        <v>76.923076923076934</v>
      </c>
      <c r="AN74" s="96">
        <v>80</v>
      </c>
      <c r="AO74" s="75"/>
      <c r="AP74" s="70"/>
      <c r="AR74" s="95"/>
      <c r="AS74" s="96"/>
      <c r="AT74" s="96"/>
      <c r="AV74" s="95"/>
      <c r="AW74" s="96"/>
      <c r="AX74" s="96"/>
      <c r="AZ74" s="95"/>
      <c r="BB74" s="95"/>
      <c r="BD74" s="70"/>
    </row>
    <row r="75" spans="2:56" x14ac:dyDescent="0.25">
      <c r="B75" s="76" t="s">
        <v>126</v>
      </c>
      <c r="D75" s="77">
        <v>3</v>
      </c>
      <c r="E75" s="60"/>
      <c r="F75" s="78">
        <v>57.468400940623162</v>
      </c>
      <c r="H75" s="101">
        <v>96.913580246913583</v>
      </c>
      <c r="I75" s="102">
        <v>89.247311827956992</v>
      </c>
      <c r="J75" s="103">
        <v>100</v>
      </c>
      <c r="K75" s="102">
        <v>100</v>
      </c>
      <c r="L75" s="103">
        <v>100</v>
      </c>
      <c r="M75" s="102">
        <v>100</v>
      </c>
      <c r="N75" s="104">
        <v>100</v>
      </c>
      <c r="P75" s="105">
        <v>33.333333333333329</v>
      </c>
      <c r="Q75" s="103">
        <v>50</v>
      </c>
      <c r="R75" s="102">
        <v>50</v>
      </c>
      <c r="S75" s="103">
        <v>100</v>
      </c>
      <c r="T75" s="102">
        <v>100</v>
      </c>
      <c r="U75" s="104">
        <v>100</v>
      </c>
      <c r="W75" s="105">
        <v>44.642857142857146</v>
      </c>
      <c r="X75" s="103">
        <v>47.368421052631575</v>
      </c>
      <c r="Y75" s="102">
        <v>42.105263157894733</v>
      </c>
      <c r="Z75" s="103">
        <v>88.888888888888886</v>
      </c>
      <c r="AA75" s="102">
        <v>66.666666666666657</v>
      </c>
      <c r="AB75" s="103">
        <v>66.666666666666657</v>
      </c>
      <c r="AC75" s="102">
        <v>66.666666666666657</v>
      </c>
      <c r="AD75" s="103">
        <v>33.333333333333329</v>
      </c>
      <c r="AE75" s="106">
        <v>88.888888888888886</v>
      </c>
      <c r="AG75" s="101">
        <v>91.944444444444457</v>
      </c>
      <c r="AH75" s="102">
        <v>45</v>
      </c>
      <c r="AI75" s="103">
        <v>38.888888888888893</v>
      </c>
      <c r="AJ75" s="102">
        <v>100</v>
      </c>
      <c r="AK75" s="103">
        <v>100</v>
      </c>
      <c r="AL75" s="102">
        <v>100</v>
      </c>
      <c r="AM75" s="103">
        <v>100</v>
      </c>
      <c r="AN75" s="102">
        <v>100</v>
      </c>
      <c r="AO75" s="75"/>
      <c r="AP75" s="78"/>
      <c r="AR75" s="101"/>
      <c r="AS75" s="96"/>
      <c r="AT75" s="96"/>
      <c r="AV75" s="101"/>
      <c r="AW75" s="96"/>
      <c r="AX75" s="96"/>
      <c r="AZ75" s="101"/>
      <c r="BB75" s="101"/>
      <c r="BD75" s="78"/>
    </row>
    <row r="76" spans="2:56" ht="15.75" thickBot="1" x14ac:dyDescent="0.3">
      <c r="B76" s="79" t="s">
        <v>127</v>
      </c>
      <c r="D76" s="80">
        <v>1</v>
      </c>
      <c r="E76" s="60"/>
      <c r="F76" s="81">
        <v>4.1666666666666661</v>
      </c>
      <c r="H76" s="107">
        <v>25</v>
      </c>
      <c r="I76" s="108">
        <v>100</v>
      </c>
      <c r="J76" s="109">
        <v>0</v>
      </c>
      <c r="K76" s="108">
        <v>0</v>
      </c>
      <c r="L76" s="109">
        <v>0</v>
      </c>
      <c r="M76" s="108">
        <v>0</v>
      </c>
      <c r="N76" s="110">
        <v>0</v>
      </c>
      <c r="P76" s="111">
        <v>0</v>
      </c>
      <c r="Q76" s="109">
        <v>0</v>
      </c>
      <c r="R76" s="108">
        <v>0</v>
      </c>
      <c r="S76" s="109">
        <v>0</v>
      </c>
      <c r="T76" s="108">
        <v>0</v>
      </c>
      <c r="U76" s="110">
        <v>0</v>
      </c>
      <c r="W76" s="111">
        <v>0</v>
      </c>
      <c r="X76" s="109">
        <v>0</v>
      </c>
      <c r="Y76" s="108">
        <v>0</v>
      </c>
      <c r="Z76" s="109">
        <v>0</v>
      </c>
      <c r="AA76" s="108">
        <v>0</v>
      </c>
      <c r="AB76" s="109">
        <v>0</v>
      </c>
      <c r="AC76" s="108">
        <v>0</v>
      </c>
      <c r="AD76" s="109">
        <v>0</v>
      </c>
      <c r="AE76" s="112">
        <v>0</v>
      </c>
      <c r="AG76" s="107">
        <v>0</v>
      </c>
      <c r="AH76" s="108">
        <v>0</v>
      </c>
      <c r="AI76" s="109">
        <v>0</v>
      </c>
      <c r="AJ76" s="108">
        <v>0</v>
      </c>
      <c r="AK76" s="109">
        <v>0</v>
      </c>
      <c r="AL76" s="108">
        <v>0</v>
      </c>
      <c r="AM76" s="109">
        <v>0</v>
      </c>
      <c r="AN76" s="108">
        <v>0</v>
      </c>
      <c r="AO76" s="75"/>
      <c r="AP76" s="81"/>
      <c r="AR76" s="107"/>
      <c r="AS76" s="96"/>
      <c r="AT76" s="96"/>
      <c r="AV76" s="107"/>
      <c r="AW76" s="96"/>
      <c r="AX76" s="96"/>
      <c r="AZ76" s="107"/>
      <c r="BB76" s="107"/>
      <c r="BD76" s="81"/>
    </row>
    <row r="77" spans="2:56" ht="5.25" customHeight="1" thickBot="1" x14ac:dyDescent="0.3">
      <c r="D77" s="60"/>
      <c r="E77" s="6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57"/>
    </row>
    <row r="78" spans="2:56" x14ac:dyDescent="0.25">
      <c r="B78" s="132" t="s">
        <v>128</v>
      </c>
      <c r="D78" s="59">
        <v>24</v>
      </c>
      <c r="E78" s="60"/>
      <c r="F78" s="61">
        <v>61.180198563011054</v>
      </c>
      <c r="H78" s="89">
        <v>94.074074074074105</v>
      </c>
      <c r="I78" s="90">
        <v>76.370757180156659</v>
      </c>
      <c r="J78" s="91">
        <v>100</v>
      </c>
      <c r="K78" s="90">
        <v>98.275862068965509</v>
      </c>
      <c r="L78" s="91">
        <v>98.275862068965509</v>
      </c>
      <c r="M78" s="90">
        <v>98.275862068965509</v>
      </c>
      <c r="N78" s="92">
        <v>94.827586206896555</v>
      </c>
      <c r="P78" s="93">
        <v>69.771873092185601</v>
      </c>
      <c r="Q78" s="91">
        <v>57.843137254901968</v>
      </c>
      <c r="R78" s="90">
        <v>55.392156862745104</v>
      </c>
      <c r="S78" s="91">
        <v>100</v>
      </c>
      <c r="T78" s="90">
        <v>97.959183673469383</v>
      </c>
      <c r="U78" s="92">
        <v>95.918367346938766</v>
      </c>
      <c r="W78" s="93">
        <v>43.444622507122517</v>
      </c>
      <c r="X78" s="91">
        <v>59.550561797752813</v>
      </c>
      <c r="Y78" s="90">
        <v>37.640449438202246</v>
      </c>
      <c r="Z78" s="91">
        <v>89.622641509433961</v>
      </c>
      <c r="AA78" s="90">
        <v>70.754716981132077</v>
      </c>
      <c r="AB78" s="91">
        <v>93.023255813953483</v>
      </c>
      <c r="AC78" s="90">
        <v>90.697674418604649</v>
      </c>
      <c r="AD78" s="91">
        <v>79.069767441860463</v>
      </c>
      <c r="AE78" s="94">
        <v>28.30188679245283</v>
      </c>
      <c r="AG78" s="89">
        <v>46.574126105376102</v>
      </c>
      <c r="AH78" s="90">
        <v>33.82352941176471</v>
      </c>
      <c r="AI78" s="91">
        <v>22.404371584699454</v>
      </c>
      <c r="AJ78" s="90">
        <v>95.652173913043484</v>
      </c>
      <c r="AK78" s="91">
        <v>75.362318840579718</v>
      </c>
      <c r="AL78" s="90">
        <v>84.05797101449275</v>
      </c>
      <c r="AM78" s="91">
        <v>92.753623188405797</v>
      </c>
      <c r="AN78" s="90">
        <v>59.45945945945946</v>
      </c>
      <c r="AO78" s="67"/>
      <c r="AP78" s="61"/>
      <c r="AR78" s="89"/>
      <c r="AS78" s="135"/>
      <c r="AT78" s="135"/>
      <c r="AV78" s="89"/>
      <c r="AW78" s="135"/>
      <c r="AX78" s="135"/>
      <c r="AZ78" s="89"/>
      <c r="BB78" s="89"/>
      <c r="BD78" s="61"/>
    </row>
    <row r="79" spans="2:56" x14ac:dyDescent="0.25">
      <c r="B79" s="68" t="s">
        <v>129</v>
      </c>
      <c r="D79" s="69">
        <v>4</v>
      </c>
      <c r="E79" s="60"/>
      <c r="F79" s="70">
        <v>59.243827160493836</v>
      </c>
      <c r="H79" s="95">
        <v>100</v>
      </c>
      <c r="I79" s="96">
        <v>100</v>
      </c>
      <c r="J79" s="97">
        <v>100</v>
      </c>
      <c r="K79" s="96">
        <v>100</v>
      </c>
      <c r="L79" s="97">
        <v>100</v>
      </c>
      <c r="M79" s="96">
        <v>100</v>
      </c>
      <c r="N79" s="98">
        <v>100</v>
      </c>
      <c r="P79" s="99">
        <v>71.180555555555557</v>
      </c>
      <c r="Q79" s="97">
        <v>73.68421052631578</v>
      </c>
      <c r="R79" s="96">
        <v>86.842105263157904</v>
      </c>
      <c r="S79" s="97">
        <v>100</v>
      </c>
      <c r="T79" s="96">
        <v>100</v>
      </c>
      <c r="U79" s="98">
        <v>85.714285714285708</v>
      </c>
      <c r="W79" s="99">
        <v>37.291666666666664</v>
      </c>
      <c r="X79" s="97">
        <v>41.17647058823529</v>
      </c>
      <c r="Y79" s="96">
        <v>29.411764705882355</v>
      </c>
      <c r="Z79" s="97">
        <v>35.714285714285715</v>
      </c>
      <c r="AA79" s="96">
        <v>85.714285714285708</v>
      </c>
      <c r="AB79" s="97">
        <v>85.714285714285708</v>
      </c>
      <c r="AC79" s="96">
        <v>85.714285714285708</v>
      </c>
      <c r="AD79" s="97">
        <v>100</v>
      </c>
      <c r="AE79" s="100">
        <v>57.142857142857139</v>
      </c>
      <c r="AG79" s="95">
        <v>38.518518518518512</v>
      </c>
      <c r="AH79" s="96">
        <v>21.052631578947366</v>
      </c>
      <c r="AI79" s="97">
        <v>7.8947368421052628</v>
      </c>
      <c r="AJ79" s="96">
        <v>100</v>
      </c>
      <c r="AK79" s="97">
        <v>100</v>
      </c>
      <c r="AL79" s="96">
        <v>100</v>
      </c>
      <c r="AM79" s="97">
        <v>100</v>
      </c>
      <c r="AN79" s="96">
        <v>60</v>
      </c>
      <c r="AO79" s="75"/>
      <c r="AP79" s="70"/>
      <c r="AR79" s="95"/>
      <c r="AS79" s="96"/>
      <c r="AT79" s="96"/>
      <c r="AV79" s="95"/>
      <c r="AW79" s="96"/>
      <c r="AX79" s="96"/>
      <c r="AZ79" s="95"/>
      <c r="BB79" s="95"/>
      <c r="BD79" s="70"/>
    </row>
    <row r="80" spans="2:56" x14ac:dyDescent="0.25">
      <c r="B80" s="76" t="s">
        <v>130</v>
      </c>
      <c r="D80" s="77">
        <v>1</v>
      </c>
      <c r="E80" s="60"/>
      <c r="F80" s="78">
        <v>89.444444444444443</v>
      </c>
      <c r="H80" s="101">
        <v>100</v>
      </c>
      <c r="I80" s="102">
        <v>100</v>
      </c>
      <c r="J80" s="103">
        <v>100</v>
      </c>
      <c r="K80" s="102">
        <v>100</v>
      </c>
      <c r="L80" s="103">
        <v>100</v>
      </c>
      <c r="M80" s="102">
        <v>100</v>
      </c>
      <c r="N80" s="104">
        <v>100</v>
      </c>
      <c r="P80" s="105">
        <v>100</v>
      </c>
      <c r="Q80" s="103">
        <v>100</v>
      </c>
      <c r="R80" s="102">
        <v>100</v>
      </c>
      <c r="S80" s="103">
        <v>100</v>
      </c>
      <c r="T80" s="102">
        <v>100</v>
      </c>
      <c r="U80" s="104">
        <v>100</v>
      </c>
      <c r="W80" s="105">
        <v>75</v>
      </c>
      <c r="X80" s="103">
        <v>100</v>
      </c>
      <c r="Y80" s="102">
        <v>100</v>
      </c>
      <c r="Z80" s="103">
        <v>100</v>
      </c>
      <c r="AA80" s="102">
        <v>100</v>
      </c>
      <c r="AB80" s="103">
        <v>100</v>
      </c>
      <c r="AC80" s="102">
        <v>100</v>
      </c>
      <c r="AD80" s="103">
        <v>0</v>
      </c>
      <c r="AE80" s="106">
        <v>100</v>
      </c>
      <c r="AG80" s="101">
        <v>86.666666666666671</v>
      </c>
      <c r="AH80" s="102">
        <v>100</v>
      </c>
      <c r="AI80" s="103">
        <v>100</v>
      </c>
      <c r="AJ80" s="102">
        <v>100</v>
      </c>
      <c r="AK80" s="103">
        <v>60</v>
      </c>
      <c r="AL80" s="102">
        <v>60</v>
      </c>
      <c r="AM80" s="103">
        <v>100</v>
      </c>
      <c r="AN80" s="102">
        <v>100</v>
      </c>
      <c r="AO80" s="75"/>
      <c r="AP80" s="78"/>
      <c r="AR80" s="101"/>
      <c r="AS80" s="96"/>
      <c r="AT80" s="96"/>
      <c r="AV80" s="101"/>
      <c r="AW80" s="96"/>
      <c r="AX80" s="96"/>
      <c r="AZ80" s="101"/>
      <c r="BB80" s="101"/>
      <c r="BD80" s="78"/>
    </row>
    <row r="81" spans="2:56" x14ac:dyDescent="0.25">
      <c r="B81" s="68" t="s">
        <v>131</v>
      </c>
      <c r="D81" s="69">
        <v>1</v>
      </c>
      <c r="E81" s="60"/>
      <c r="F81" s="70">
        <v>88.888888888888886</v>
      </c>
      <c r="H81" s="95">
        <v>100</v>
      </c>
      <c r="I81" s="96">
        <v>100</v>
      </c>
      <c r="J81" s="97">
        <v>100</v>
      </c>
      <c r="K81" s="96">
        <v>100</v>
      </c>
      <c r="L81" s="97">
        <v>100</v>
      </c>
      <c r="M81" s="96">
        <v>100</v>
      </c>
      <c r="N81" s="98">
        <v>100</v>
      </c>
      <c r="P81" s="99">
        <v>100</v>
      </c>
      <c r="Q81" s="97">
        <v>100</v>
      </c>
      <c r="R81" s="96">
        <v>100</v>
      </c>
      <c r="S81" s="97">
        <v>100</v>
      </c>
      <c r="T81" s="96">
        <v>100</v>
      </c>
      <c r="U81" s="98">
        <v>100</v>
      </c>
      <c r="W81" s="99">
        <v>75</v>
      </c>
      <c r="X81" s="97">
        <v>50</v>
      </c>
      <c r="Y81" s="96">
        <v>50</v>
      </c>
      <c r="Z81" s="97">
        <v>100</v>
      </c>
      <c r="AA81" s="96">
        <v>100</v>
      </c>
      <c r="AB81" s="97">
        <v>100</v>
      </c>
      <c r="AC81" s="96">
        <v>100</v>
      </c>
      <c r="AD81" s="97">
        <v>100</v>
      </c>
      <c r="AE81" s="100">
        <v>0</v>
      </c>
      <c r="AG81" s="95">
        <v>83.333333333333343</v>
      </c>
      <c r="AH81" s="96">
        <v>100</v>
      </c>
      <c r="AI81" s="97">
        <v>50</v>
      </c>
      <c r="AJ81" s="96">
        <v>100</v>
      </c>
      <c r="AK81" s="97">
        <v>50</v>
      </c>
      <c r="AL81" s="96">
        <v>50</v>
      </c>
      <c r="AM81" s="97">
        <v>100</v>
      </c>
      <c r="AN81" s="96">
        <v>100</v>
      </c>
      <c r="AO81" s="75"/>
      <c r="AP81" s="70"/>
      <c r="AR81" s="95"/>
      <c r="AS81" s="96"/>
      <c r="AT81" s="96"/>
      <c r="AV81" s="95"/>
      <c r="AW81" s="96"/>
      <c r="AX81" s="96"/>
      <c r="AZ81" s="95"/>
      <c r="BB81" s="95"/>
      <c r="BD81" s="70"/>
    </row>
    <row r="82" spans="2:56" x14ac:dyDescent="0.25">
      <c r="B82" s="76" t="s">
        <v>132</v>
      </c>
      <c r="D82" s="77">
        <v>1</v>
      </c>
      <c r="E82" s="60"/>
      <c r="F82" s="78">
        <v>84.479717813051138</v>
      </c>
      <c r="H82" s="101">
        <v>100</v>
      </c>
      <c r="I82" s="102">
        <v>100</v>
      </c>
      <c r="J82" s="103">
        <v>100</v>
      </c>
      <c r="K82" s="102">
        <v>100</v>
      </c>
      <c r="L82" s="103">
        <v>100</v>
      </c>
      <c r="M82" s="102">
        <v>100</v>
      </c>
      <c r="N82" s="104">
        <v>100</v>
      </c>
      <c r="P82" s="105">
        <v>81.944444444444443</v>
      </c>
      <c r="Q82" s="103">
        <v>44.444444444444443</v>
      </c>
      <c r="R82" s="102">
        <v>66.666666666666657</v>
      </c>
      <c r="S82" s="103">
        <v>100</v>
      </c>
      <c r="T82" s="102">
        <v>100</v>
      </c>
      <c r="U82" s="104">
        <v>100</v>
      </c>
      <c r="W82" s="105">
        <v>73.611111111111114</v>
      </c>
      <c r="X82" s="103">
        <v>44.444444444444443</v>
      </c>
      <c r="Y82" s="102">
        <v>44.444444444444443</v>
      </c>
      <c r="Z82" s="103">
        <v>100</v>
      </c>
      <c r="AA82" s="102">
        <v>100</v>
      </c>
      <c r="AB82" s="103">
        <v>100</v>
      </c>
      <c r="AC82" s="102">
        <v>100</v>
      </c>
      <c r="AD82" s="103">
        <v>100</v>
      </c>
      <c r="AE82" s="106">
        <v>25</v>
      </c>
      <c r="AG82" s="101">
        <v>95.767195767195773</v>
      </c>
      <c r="AH82" s="102">
        <v>77.777777777777786</v>
      </c>
      <c r="AI82" s="103">
        <v>77.777777777777786</v>
      </c>
      <c r="AJ82" s="102">
        <v>100</v>
      </c>
      <c r="AK82" s="103">
        <v>85.714285714285708</v>
      </c>
      <c r="AL82" s="102">
        <v>100</v>
      </c>
      <c r="AM82" s="103">
        <v>100</v>
      </c>
      <c r="AN82" s="102">
        <v>100</v>
      </c>
      <c r="AO82" s="75"/>
      <c r="AP82" s="78"/>
      <c r="AR82" s="101"/>
      <c r="AS82" s="96"/>
      <c r="AT82" s="96"/>
      <c r="AV82" s="101"/>
      <c r="AW82" s="96"/>
      <c r="AX82" s="96"/>
      <c r="AZ82" s="101"/>
      <c r="BB82" s="101"/>
      <c r="BD82" s="78"/>
    </row>
    <row r="83" spans="2:56" x14ac:dyDescent="0.25">
      <c r="B83" s="68" t="s">
        <v>133</v>
      </c>
      <c r="D83" s="69">
        <v>1</v>
      </c>
      <c r="E83" s="60"/>
      <c r="F83" s="70">
        <v>86.205738705738696</v>
      </c>
      <c r="H83" s="95">
        <v>100</v>
      </c>
      <c r="I83" s="96">
        <v>100</v>
      </c>
      <c r="J83" s="97">
        <v>100</v>
      </c>
      <c r="K83" s="96">
        <v>100</v>
      </c>
      <c r="L83" s="97">
        <v>100</v>
      </c>
      <c r="M83" s="96">
        <v>100</v>
      </c>
      <c r="N83" s="98">
        <v>100</v>
      </c>
      <c r="P83" s="99">
        <v>88.75</v>
      </c>
      <c r="Q83" s="97">
        <v>70</v>
      </c>
      <c r="R83" s="96">
        <v>70</v>
      </c>
      <c r="S83" s="97">
        <v>100</v>
      </c>
      <c r="T83" s="96">
        <v>100</v>
      </c>
      <c r="U83" s="98">
        <v>100</v>
      </c>
      <c r="W83" s="99">
        <v>72.307692307692307</v>
      </c>
      <c r="X83" s="97">
        <v>100</v>
      </c>
      <c r="Y83" s="96">
        <v>70</v>
      </c>
      <c r="Z83" s="97">
        <v>100</v>
      </c>
      <c r="AA83" s="96">
        <v>38.461538461538467</v>
      </c>
      <c r="AB83" s="97">
        <v>100</v>
      </c>
      <c r="AC83" s="96">
        <v>100</v>
      </c>
      <c r="AD83" s="97">
        <v>100</v>
      </c>
      <c r="AE83" s="100">
        <v>23.076923076923077</v>
      </c>
      <c r="AG83" s="95">
        <v>95.11904761904762</v>
      </c>
      <c r="AH83" s="96">
        <v>70</v>
      </c>
      <c r="AI83" s="97">
        <v>70</v>
      </c>
      <c r="AJ83" s="96">
        <v>100</v>
      </c>
      <c r="AK83" s="97">
        <v>85.714285714285708</v>
      </c>
      <c r="AL83" s="96">
        <v>100</v>
      </c>
      <c r="AM83" s="97">
        <v>100</v>
      </c>
      <c r="AN83" s="96">
        <v>100</v>
      </c>
      <c r="AO83" s="75"/>
      <c r="AP83" s="70"/>
      <c r="AR83" s="95"/>
      <c r="AS83" s="96"/>
      <c r="AT83" s="96"/>
      <c r="AV83" s="95"/>
      <c r="AW83" s="96"/>
      <c r="AX83" s="96"/>
      <c r="AZ83" s="95"/>
      <c r="BB83" s="95"/>
      <c r="BD83" s="70"/>
    </row>
    <row r="84" spans="2:56" x14ac:dyDescent="0.25">
      <c r="B84" s="76" t="s">
        <v>134</v>
      </c>
      <c r="D84" s="77">
        <v>1</v>
      </c>
      <c r="E84" s="60"/>
      <c r="F84" s="78">
        <v>84.618055555555557</v>
      </c>
      <c r="H84" s="101">
        <v>99.375</v>
      </c>
      <c r="I84" s="102">
        <v>97.5</v>
      </c>
      <c r="J84" s="103">
        <v>100</v>
      </c>
      <c r="K84" s="102">
        <v>100</v>
      </c>
      <c r="L84" s="103">
        <v>100</v>
      </c>
      <c r="M84" s="102">
        <v>100</v>
      </c>
      <c r="N84" s="104">
        <v>100</v>
      </c>
      <c r="P84" s="105">
        <v>81.25</v>
      </c>
      <c r="Q84" s="103">
        <v>50</v>
      </c>
      <c r="R84" s="102">
        <v>50</v>
      </c>
      <c r="S84" s="103">
        <v>100</v>
      </c>
      <c r="T84" s="102">
        <v>100</v>
      </c>
      <c r="U84" s="104">
        <v>100</v>
      </c>
      <c r="W84" s="105">
        <v>75</v>
      </c>
      <c r="X84" s="103">
        <v>100</v>
      </c>
      <c r="Y84" s="102">
        <v>100</v>
      </c>
      <c r="Z84" s="103">
        <v>100</v>
      </c>
      <c r="AA84" s="102">
        <v>100</v>
      </c>
      <c r="AB84" s="103">
        <v>100</v>
      </c>
      <c r="AC84" s="102">
        <v>100</v>
      </c>
      <c r="AD84" s="103">
        <v>0</v>
      </c>
      <c r="AE84" s="106">
        <v>0</v>
      </c>
      <c r="AG84" s="101">
        <v>95.833333333333343</v>
      </c>
      <c r="AH84" s="102">
        <v>50</v>
      </c>
      <c r="AI84" s="103">
        <v>50</v>
      </c>
      <c r="AJ84" s="102">
        <v>100</v>
      </c>
      <c r="AK84" s="103">
        <v>100</v>
      </c>
      <c r="AL84" s="102">
        <v>100</v>
      </c>
      <c r="AM84" s="103">
        <v>100</v>
      </c>
      <c r="AN84" s="102">
        <v>100</v>
      </c>
      <c r="AO84" s="75"/>
      <c r="AP84" s="78"/>
      <c r="AR84" s="101"/>
      <c r="AS84" s="96"/>
      <c r="AT84" s="96"/>
      <c r="AV84" s="101"/>
      <c r="AW84" s="96"/>
      <c r="AX84" s="96"/>
      <c r="AZ84" s="101"/>
      <c r="BB84" s="101"/>
      <c r="BD84" s="78"/>
    </row>
    <row r="85" spans="2:56" x14ac:dyDescent="0.25">
      <c r="B85" s="68" t="s">
        <v>135</v>
      </c>
      <c r="D85" s="69">
        <v>1</v>
      </c>
      <c r="E85" s="60"/>
      <c r="F85" s="70">
        <v>82.951388888888872</v>
      </c>
      <c r="H85" s="95">
        <v>80</v>
      </c>
      <c r="I85" s="96">
        <v>20</v>
      </c>
      <c r="J85" s="97">
        <v>100</v>
      </c>
      <c r="K85" s="96">
        <v>100</v>
      </c>
      <c r="L85" s="97">
        <v>100</v>
      </c>
      <c r="M85" s="96">
        <v>100</v>
      </c>
      <c r="N85" s="98">
        <v>100</v>
      </c>
      <c r="P85" s="99">
        <v>85.9375</v>
      </c>
      <c r="Q85" s="97">
        <v>75</v>
      </c>
      <c r="R85" s="96">
        <v>37.5</v>
      </c>
      <c r="S85" s="97">
        <v>100</v>
      </c>
      <c r="T85" s="96">
        <v>100</v>
      </c>
      <c r="U85" s="98">
        <v>100</v>
      </c>
      <c r="W85" s="99">
        <v>87.5</v>
      </c>
      <c r="X85" s="97">
        <v>100</v>
      </c>
      <c r="Y85" s="96">
        <v>100</v>
      </c>
      <c r="Z85" s="97">
        <v>100</v>
      </c>
      <c r="AA85" s="96">
        <v>100</v>
      </c>
      <c r="AB85" s="97">
        <v>100</v>
      </c>
      <c r="AC85" s="96">
        <v>100</v>
      </c>
      <c r="AD85" s="97">
        <v>100</v>
      </c>
      <c r="AE85" s="100">
        <v>25</v>
      </c>
      <c r="AG85" s="95">
        <v>70.833333333333343</v>
      </c>
      <c r="AH85" s="96">
        <v>50</v>
      </c>
      <c r="AI85" s="97">
        <v>25</v>
      </c>
      <c r="AJ85" s="96">
        <v>100</v>
      </c>
      <c r="AK85" s="97">
        <v>100</v>
      </c>
      <c r="AL85" s="96">
        <v>100</v>
      </c>
      <c r="AM85" s="97">
        <v>100</v>
      </c>
      <c r="AN85" s="96">
        <v>0</v>
      </c>
      <c r="AO85" s="75"/>
      <c r="AP85" s="70"/>
      <c r="AR85" s="95"/>
      <c r="AS85" s="96"/>
      <c r="AT85" s="96"/>
      <c r="AV85" s="95"/>
      <c r="AW85" s="96"/>
      <c r="AX85" s="96"/>
      <c r="AZ85" s="95"/>
      <c r="BB85" s="95"/>
      <c r="BD85" s="70"/>
    </row>
    <row r="86" spans="2:56" x14ac:dyDescent="0.25">
      <c r="B86" s="76" t="s">
        <v>136</v>
      </c>
      <c r="D86" s="77">
        <v>1</v>
      </c>
      <c r="E86" s="60"/>
      <c r="F86" s="78">
        <v>83.391203703703709</v>
      </c>
      <c r="H86" s="101">
        <v>84.375</v>
      </c>
      <c r="I86" s="102">
        <v>37.5</v>
      </c>
      <c r="J86" s="103">
        <v>100</v>
      </c>
      <c r="K86" s="102">
        <v>100</v>
      </c>
      <c r="L86" s="103">
        <v>100</v>
      </c>
      <c r="M86" s="102">
        <v>100</v>
      </c>
      <c r="N86" s="104">
        <v>100</v>
      </c>
      <c r="P86" s="105">
        <v>100</v>
      </c>
      <c r="Q86" s="103">
        <v>100</v>
      </c>
      <c r="R86" s="102">
        <v>100</v>
      </c>
      <c r="S86" s="103">
        <v>100</v>
      </c>
      <c r="T86" s="102">
        <v>100</v>
      </c>
      <c r="U86" s="104">
        <v>100</v>
      </c>
      <c r="W86" s="105">
        <v>59.375</v>
      </c>
      <c r="X86" s="103">
        <v>50</v>
      </c>
      <c r="Y86" s="102">
        <v>25</v>
      </c>
      <c r="Z86" s="103">
        <v>100</v>
      </c>
      <c r="AA86" s="102">
        <v>100</v>
      </c>
      <c r="AB86" s="103">
        <v>100</v>
      </c>
      <c r="AC86" s="102">
        <v>100</v>
      </c>
      <c r="AD86" s="103">
        <v>0</v>
      </c>
      <c r="AE86" s="106">
        <v>0</v>
      </c>
      <c r="AG86" s="101">
        <v>97.222222222222214</v>
      </c>
      <c r="AH86" s="102">
        <v>66.666666666666657</v>
      </c>
      <c r="AI86" s="103">
        <v>50</v>
      </c>
      <c r="AJ86" s="102">
        <v>100</v>
      </c>
      <c r="AK86" s="103">
        <v>100</v>
      </c>
      <c r="AL86" s="102">
        <v>100</v>
      </c>
      <c r="AM86" s="103">
        <v>100</v>
      </c>
      <c r="AN86" s="102">
        <v>100</v>
      </c>
      <c r="AO86" s="75"/>
      <c r="AP86" s="78"/>
      <c r="AR86" s="101"/>
      <c r="AS86" s="96"/>
      <c r="AT86" s="96"/>
      <c r="AV86" s="101"/>
      <c r="AW86" s="96"/>
      <c r="AX86" s="96"/>
      <c r="AZ86" s="101"/>
      <c r="BB86" s="101"/>
      <c r="BD86" s="78"/>
    </row>
    <row r="87" spans="2:56" x14ac:dyDescent="0.25">
      <c r="B87" s="68" t="s">
        <v>137</v>
      </c>
      <c r="D87" s="69">
        <v>1</v>
      </c>
      <c r="E87" s="60"/>
      <c r="F87" s="70">
        <v>85.740740740740748</v>
      </c>
      <c r="H87" s="95">
        <v>100</v>
      </c>
      <c r="I87" s="96">
        <v>100</v>
      </c>
      <c r="J87" s="97">
        <v>100</v>
      </c>
      <c r="K87" s="96">
        <v>100</v>
      </c>
      <c r="L87" s="97">
        <v>100</v>
      </c>
      <c r="M87" s="96">
        <v>100</v>
      </c>
      <c r="N87" s="98">
        <v>100</v>
      </c>
      <c r="P87" s="99">
        <v>91.25</v>
      </c>
      <c r="Q87" s="97">
        <v>100</v>
      </c>
      <c r="R87" s="96">
        <v>30</v>
      </c>
      <c r="S87" s="97">
        <v>100</v>
      </c>
      <c r="T87" s="96">
        <v>100</v>
      </c>
      <c r="U87" s="98">
        <v>100</v>
      </c>
      <c r="W87" s="99">
        <v>93.055555555555557</v>
      </c>
      <c r="X87" s="97">
        <v>100</v>
      </c>
      <c r="Y87" s="96">
        <v>100</v>
      </c>
      <c r="Z87" s="97">
        <v>100</v>
      </c>
      <c r="AA87" s="96">
        <v>44.444444444444443</v>
      </c>
      <c r="AB87" s="97">
        <v>100</v>
      </c>
      <c r="AC87" s="96">
        <v>100</v>
      </c>
      <c r="AD87" s="97">
        <v>100</v>
      </c>
      <c r="AE87" s="100">
        <v>11.111111111111111</v>
      </c>
      <c r="AG87" s="95">
        <v>45.833333333333329</v>
      </c>
      <c r="AH87" s="96">
        <v>50</v>
      </c>
      <c r="AI87" s="97">
        <v>20</v>
      </c>
      <c r="AJ87" s="96">
        <v>60</v>
      </c>
      <c r="AK87" s="97">
        <v>60</v>
      </c>
      <c r="AL87" s="96">
        <v>60</v>
      </c>
      <c r="AM87" s="97">
        <v>60</v>
      </c>
      <c r="AN87" s="96">
        <v>0</v>
      </c>
      <c r="AO87" s="75"/>
      <c r="AP87" s="70"/>
      <c r="AR87" s="95"/>
      <c r="AS87" s="96"/>
      <c r="AT87" s="96"/>
      <c r="AV87" s="95"/>
      <c r="AW87" s="96"/>
      <c r="AX87" s="96"/>
      <c r="AZ87" s="95"/>
      <c r="BB87" s="95"/>
      <c r="BD87" s="70"/>
    </row>
    <row r="88" spans="2:56" x14ac:dyDescent="0.25">
      <c r="B88" s="76" t="s">
        <v>138</v>
      </c>
      <c r="D88" s="77">
        <v>1</v>
      </c>
      <c r="E88" s="60"/>
      <c r="F88" s="78">
        <v>45.173611111111107</v>
      </c>
      <c r="H88" s="101">
        <v>79.375</v>
      </c>
      <c r="I88" s="102">
        <v>17.5</v>
      </c>
      <c r="J88" s="103">
        <v>100</v>
      </c>
      <c r="K88" s="102">
        <v>100</v>
      </c>
      <c r="L88" s="103">
        <v>100</v>
      </c>
      <c r="M88" s="102">
        <v>100</v>
      </c>
      <c r="N88" s="104">
        <v>100</v>
      </c>
      <c r="P88" s="105">
        <v>95.833333333333329</v>
      </c>
      <c r="Q88" s="103">
        <v>100</v>
      </c>
      <c r="R88" s="102">
        <v>66.666666666666657</v>
      </c>
      <c r="S88" s="103">
        <v>100</v>
      </c>
      <c r="T88" s="102">
        <v>100</v>
      </c>
      <c r="U88" s="104">
        <v>100</v>
      </c>
      <c r="W88" s="105">
        <v>0</v>
      </c>
      <c r="X88" s="103">
        <v>0</v>
      </c>
      <c r="Y88" s="102">
        <v>0</v>
      </c>
      <c r="Z88" s="103">
        <v>0</v>
      </c>
      <c r="AA88" s="102">
        <v>0</v>
      </c>
      <c r="AB88" s="103">
        <v>0</v>
      </c>
      <c r="AC88" s="102">
        <v>0</v>
      </c>
      <c r="AD88" s="103">
        <v>0</v>
      </c>
      <c r="AE88" s="106">
        <v>0</v>
      </c>
      <c r="AG88" s="101">
        <v>0</v>
      </c>
      <c r="AH88" s="102">
        <v>0</v>
      </c>
      <c r="AI88" s="103">
        <v>0</v>
      </c>
      <c r="AJ88" s="102">
        <v>0</v>
      </c>
      <c r="AK88" s="103">
        <v>0</v>
      </c>
      <c r="AL88" s="102">
        <v>0</v>
      </c>
      <c r="AM88" s="103">
        <v>0</v>
      </c>
      <c r="AN88" s="102">
        <v>0</v>
      </c>
      <c r="AO88" s="75"/>
      <c r="AP88" s="78"/>
      <c r="AR88" s="101"/>
      <c r="AS88" s="96"/>
      <c r="AT88" s="96"/>
      <c r="AV88" s="101"/>
      <c r="AW88" s="96"/>
      <c r="AX88" s="96"/>
      <c r="AZ88" s="101"/>
      <c r="BB88" s="101"/>
      <c r="BD88" s="78"/>
    </row>
    <row r="89" spans="2:56" x14ac:dyDescent="0.25">
      <c r="B89" s="68" t="s">
        <v>139</v>
      </c>
      <c r="D89" s="69">
        <v>1</v>
      </c>
      <c r="E89" s="60"/>
      <c r="F89" s="70">
        <v>13.854166666666668</v>
      </c>
      <c r="H89" s="95">
        <v>83.125</v>
      </c>
      <c r="I89" s="96">
        <v>32.5</v>
      </c>
      <c r="J89" s="97">
        <v>100</v>
      </c>
      <c r="K89" s="96">
        <v>100</v>
      </c>
      <c r="L89" s="97">
        <v>100</v>
      </c>
      <c r="M89" s="96">
        <v>100</v>
      </c>
      <c r="N89" s="98">
        <v>100</v>
      </c>
      <c r="P89" s="99">
        <v>0</v>
      </c>
      <c r="Q89" s="97">
        <v>0</v>
      </c>
      <c r="R89" s="96">
        <v>0</v>
      </c>
      <c r="S89" s="97">
        <v>0</v>
      </c>
      <c r="T89" s="96">
        <v>0</v>
      </c>
      <c r="U89" s="98">
        <v>0</v>
      </c>
      <c r="W89" s="99">
        <v>0</v>
      </c>
      <c r="X89" s="97">
        <v>0</v>
      </c>
      <c r="Y89" s="96">
        <v>0</v>
      </c>
      <c r="Z89" s="97">
        <v>0</v>
      </c>
      <c r="AA89" s="96">
        <v>0</v>
      </c>
      <c r="AB89" s="97">
        <v>0</v>
      </c>
      <c r="AC89" s="96">
        <v>0</v>
      </c>
      <c r="AD89" s="97">
        <v>0</v>
      </c>
      <c r="AE89" s="100">
        <v>0</v>
      </c>
      <c r="AG89" s="95">
        <v>0</v>
      </c>
      <c r="AH89" s="96">
        <v>0</v>
      </c>
      <c r="AI89" s="97">
        <v>0</v>
      </c>
      <c r="AJ89" s="96">
        <v>0</v>
      </c>
      <c r="AK89" s="97">
        <v>0</v>
      </c>
      <c r="AL89" s="96">
        <v>0</v>
      </c>
      <c r="AM89" s="97">
        <v>0</v>
      </c>
      <c r="AN89" s="96">
        <v>0</v>
      </c>
      <c r="AO89" s="75"/>
      <c r="AP89" s="70"/>
      <c r="AR89" s="95"/>
      <c r="AS89" s="96"/>
      <c r="AT89" s="96"/>
      <c r="AV89" s="95"/>
      <c r="AW89" s="96"/>
      <c r="AX89" s="96"/>
      <c r="AZ89" s="95"/>
      <c r="BB89" s="95"/>
      <c r="BD89" s="70"/>
    </row>
    <row r="90" spans="2:56" x14ac:dyDescent="0.25">
      <c r="B90" s="76" t="s">
        <v>140</v>
      </c>
      <c r="D90" s="77">
        <v>1</v>
      </c>
      <c r="E90" s="60"/>
      <c r="F90" s="78">
        <v>84.594907407407405</v>
      </c>
      <c r="H90" s="101">
        <v>90.625</v>
      </c>
      <c r="I90" s="102">
        <v>62.5</v>
      </c>
      <c r="J90" s="103">
        <v>100</v>
      </c>
      <c r="K90" s="102">
        <v>100</v>
      </c>
      <c r="L90" s="103">
        <v>100</v>
      </c>
      <c r="M90" s="102">
        <v>100</v>
      </c>
      <c r="N90" s="104">
        <v>100</v>
      </c>
      <c r="P90" s="105">
        <v>92.5</v>
      </c>
      <c r="Q90" s="103">
        <v>100</v>
      </c>
      <c r="R90" s="102">
        <v>40</v>
      </c>
      <c r="S90" s="103">
        <v>100</v>
      </c>
      <c r="T90" s="102">
        <v>100</v>
      </c>
      <c r="U90" s="104">
        <v>100</v>
      </c>
      <c r="W90" s="105">
        <v>93.055555555555557</v>
      </c>
      <c r="X90" s="103">
        <v>100</v>
      </c>
      <c r="Y90" s="102">
        <v>100</v>
      </c>
      <c r="Z90" s="103">
        <v>100</v>
      </c>
      <c r="AA90" s="102">
        <v>44.444444444444443</v>
      </c>
      <c r="AB90" s="103">
        <v>100</v>
      </c>
      <c r="AC90" s="102">
        <v>100</v>
      </c>
      <c r="AD90" s="103">
        <v>100</v>
      </c>
      <c r="AE90" s="106">
        <v>11.111111111111111</v>
      </c>
      <c r="AG90" s="101">
        <v>45.833333333333329</v>
      </c>
      <c r="AH90" s="102">
        <v>50</v>
      </c>
      <c r="AI90" s="103">
        <v>20</v>
      </c>
      <c r="AJ90" s="102">
        <v>100</v>
      </c>
      <c r="AK90" s="103">
        <v>0</v>
      </c>
      <c r="AL90" s="102">
        <v>80</v>
      </c>
      <c r="AM90" s="103">
        <v>80</v>
      </c>
      <c r="AN90" s="102">
        <v>0</v>
      </c>
      <c r="AO90" s="75"/>
      <c r="AP90" s="78"/>
      <c r="AR90" s="101"/>
      <c r="AS90" s="96"/>
      <c r="AT90" s="96"/>
      <c r="AV90" s="101"/>
      <c r="AW90" s="96"/>
      <c r="AX90" s="96"/>
      <c r="AZ90" s="101"/>
      <c r="BB90" s="101"/>
      <c r="BD90" s="78"/>
    </row>
    <row r="91" spans="2:56" x14ac:dyDescent="0.25">
      <c r="B91" s="68" t="s">
        <v>141</v>
      </c>
      <c r="D91" s="69">
        <v>1</v>
      </c>
      <c r="E91" s="60"/>
      <c r="F91" s="70">
        <v>75.185821123321119</v>
      </c>
      <c r="H91" s="95">
        <v>84.375</v>
      </c>
      <c r="I91" s="96">
        <v>37.5</v>
      </c>
      <c r="J91" s="97">
        <v>100</v>
      </c>
      <c r="K91" s="96">
        <v>100</v>
      </c>
      <c r="L91" s="97">
        <v>100</v>
      </c>
      <c r="M91" s="96">
        <v>100</v>
      </c>
      <c r="N91" s="98">
        <v>100</v>
      </c>
      <c r="P91" s="99">
        <v>91.071428571428569</v>
      </c>
      <c r="Q91" s="97">
        <v>85.714285714285708</v>
      </c>
      <c r="R91" s="96">
        <v>57.142857142857139</v>
      </c>
      <c r="S91" s="97">
        <v>100</v>
      </c>
      <c r="T91" s="96">
        <v>100</v>
      </c>
      <c r="U91" s="98">
        <v>100</v>
      </c>
      <c r="W91" s="99">
        <v>48.846153846153854</v>
      </c>
      <c r="X91" s="97">
        <v>100</v>
      </c>
      <c r="Y91" s="96">
        <v>20</v>
      </c>
      <c r="Z91" s="97">
        <v>100</v>
      </c>
      <c r="AA91" s="96">
        <v>30.76923076923077</v>
      </c>
      <c r="AB91" s="97">
        <v>100</v>
      </c>
      <c r="AC91" s="96">
        <v>100</v>
      </c>
      <c r="AD91" s="97">
        <v>0</v>
      </c>
      <c r="AE91" s="100">
        <v>46.153846153846153</v>
      </c>
      <c r="AG91" s="95">
        <v>86.904761904761912</v>
      </c>
      <c r="AH91" s="96">
        <v>42.857142857142854</v>
      </c>
      <c r="AI91" s="97">
        <v>25</v>
      </c>
      <c r="AJ91" s="96">
        <v>100</v>
      </c>
      <c r="AK91" s="97">
        <v>100</v>
      </c>
      <c r="AL91" s="96">
        <v>100</v>
      </c>
      <c r="AM91" s="97">
        <v>100</v>
      </c>
      <c r="AN91" s="96">
        <v>100</v>
      </c>
      <c r="AO91" s="75"/>
      <c r="AP91" s="70"/>
      <c r="AR91" s="95"/>
      <c r="AS91" s="96"/>
      <c r="AT91" s="96"/>
      <c r="AV91" s="95"/>
      <c r="AW91" s="96"/>
      <c r="AX91" s="96"/>
      <c r="AZ91" s="95"/>
      <c r="BB91" s="95"/>
      <c r="BD91" s="70"/>
    </row>
    <row r="92" spans="2:56" x14ac:dyDescent="0.25">
      <c r="B92" s="76" t="s">
        <v>142</v>
      </c>
      <c r="D92" s="77">
        <v>1</v>
      </c>
      <c r="E92" s="60"/>
      <c r="F92" s="78">
        <v>16.666666666666664</v>
      </c>
      <c r="H92" s="101">
        <v>100</v>
      </c>
      <c r="I92" s="102">
        <v>100</v>
      </c>
      <c r="J92" s="103">
        <v>100</v>
      </c>
      <c r="K92" s="102">
        <v>100</v>
      </c>
      <c r="L92" s="103">
        <v>100</v>
      </c>
      <c r="M92" s="102">
        <v>100</v>
      </c>
      <c r="N92" s="104">
        <v>100</v>
      </c>
      <c r="P92" s="105">
        <v>0</v>
      </c>
      <c r="Q92" s="103">
        <v>0</v>
      </c>
      <c r="R92" s="102">
        <v>0</v>
      </c>
      <c r="S92" s="103">
        <v>0</v>
      </c>
      <c r="T92" s="102">
        <v>0</v>
      </c>
      <c r="U92" s="104">
        <v>0</v>
      </c>
      <c r="W92" s="105">
        <v>0</v>
      </c>
      <c r="X92" s="103">
        <v>0</v>
      </c>
      <c r="Y92" s="102">
        <v>0</v>
      </c>
      <c r="Z92" s="103">
        <v>0</v>
      </c>
      <c r="AA92" s="102">
        <v>0</v>
      </c>
      <c r="AB92" s="103">
        <v>0</v>
      </c>
      <c r="AC92" s="102">
        <v>0</v>
      </c>
      <c r="AD92" s="103">
        <v>0</v>
      </c>
      <c r="AE92" s="106">
        <v>0</v>
      </c>
      <c r="AG92" s="101">
        <v>0</v>
      </c>
      <c r="AH92" s="102">
        <v>0</v>
      </c>
      <c r="AI92" s="103">
        <v>0</v>
      </c>
      <c r="AJ92" s="102">
        <v>0</v>
      </c>
      <c r="AK92" s="103">
        <v>0</v>
      </c>
      <c r="AL92" s="102">
        <v>0</v>
      </c>
      <c r="AM92" s="103">
        <v>0</v>
      </c>
      <c r="AN92" s="102">
        <v>0</v>
      </c>
      <c r="AO92" s="75"/>
      <c r="AP92" s="78"/>
      <c r="AR92" s="101"/>
      <c r="AS92" s="96"/>
      <c r="AT92" s="96"/>
      <c r="AV92" s="101"/>
      <c r="AW92" s="96"/>
      <c r="AX92" s="96"/>
      <c r="AZ92" s="101"/>
      <c r="BB92" s="101"/>
      <c r="BD92" s="78"/>
    </row>
    <row r="93" spans="2:56" x14ac:dyDescent="0.25">
      <c r="B93" s="68" t="s">
        <v>143</v>
      </c>
      <c r="D93" s="69">
        <v>1</v>
      </c>
      <c r="E93" s="60"/>
      <c r="F93" s="70">
        <v>16.666666666666664</v>
      </c>
      <c r="H93" s="95">
        <v>100</v>
      </c>
      <c r="I93" s="96">
        <v>100</v>
      </c>
      <c r="J93" s="97">
        <v>100</v>
      </c>
      <c r="K93" s="96">
        <v>100</v>
      </c>
      <c r="L93" s="97">
        <v>100</v>
      </c>
      <c r="M93" s="96">
        <v>100</v>
      </c>
      <c r="N93" s="98">
        <v>100</v>
      </c>
      <c r="P93" s="99">
        <v>0</v>
      </c>
      <c r="Q93" s="97">
        <v>0</v>
      </c>
      <c r="R93" s="96">
        <v>0</v>
      </c>
      <c r="S93" s="97">
        <v>0</v>
      </c>
      <c r="T93" s="96">
        <v>0</v>
      </c>
      <c r="U93" s="98">
        <v>0</v>
      </c>
      <c r="W93" s="99">
        <v>0</v>
      </c>
      <c r="X93" s="97">
        <v>0</v>
      </c>
      <c r="Y93" s="96">
        <v>0</v>
      </c>
      <c r="Z93" s="97">
        <v>0</v>
      </c>
      <c r="AA93" s="96">
        <v>0</v>
      </c>
      <c r="AB93" s="97">
        <v>0</v>
      </c>
      <c r="AC93" s="96">
        <v>0</v>
      </c>
      <c r="AD93" s="97">
        <v>0</v>
      </c>
      <c r="AE93" s="100">
        <v>0</v>
      </c>
      <c r="AG93" s="95">
        <v>0</v>
      </c>
      <c r="AH93" s="96">
        <v>0</v>
      </c>
      <c r="AI93" s="97">
        <v>0</v>
      </c>
      <c r="AJ93" s="96">
        <v>0</v>
      </c>
      <c r="AK93" s="97">
        <v>0</v>
      </c>
      <c r="AL93" s="96">
        <v>0</v>
      </c>
      <c r="AM93" s="97">
        <v>0</v>
      </c>
      <c r="AN93" s="96">
        <v>0</v>
      </c>
      <c r="AO93" s="75"/>
      <c r="AP93" s="70"/>
      <c r="AR93" s="95"/>
      <c r="AS93" s="96"/>
      <c r="AT93" s="96"/>
      <c r="AV93" s="95"/>
      <c r="AW93" s="96"/>
      <c r="AX93" s="96"/>
      <c r="AZ93" s="95"/>
      <c r="BB93" s="95"/>
      <c r="BD93" s="70"/>
    </row>
    <row r="94" spans="2:56" x14ac:dyDescent="0.25">
      <c r="B94" s="76" t="s">
        <v>144</v>
      </c>
      <c r="D94" s="77">
        <v>1</v>
      </c>
      <c r="E94" s="60"/>
      <c r="F94" s="78">
        <v>14.004629629629632</v>
      </c>
      <c r="H94" s="101">
        <v>84.027777777777786</v>
      </c>
      <c r="I94" s="102">
        <v>36.111111111111107</v>
      </c>
      <c r="J94" s="103">
        <v>100</v>
      </c>
      <c r="K94" s="102">
        <v>100</v>
      </c>
      <c r="L94" s="103">
        <v>100</v>
      </c>
      <c r="M94" s="102">
        <v>100</v>
      </c>
      <c r="N94" s="104">
        <v>100</v>
      </c>
      <c r="P94" s="105">
        <v>0</v>
      </c>
      <c r="Q94" s="103">
        <v>0</v>
      </c>
      <c r="R94" s="102">
        <v>0</v>
      </c>
      <c r="S94" s="103">
        <v>0</v>
      </c>
      <c r="T94" s="102">
        <v>0</v>
      </c>
      <c r="U94" s="104">
        <v>0</v>
      </c>
      <c r="W94" s="105">
        <v>0</v>
      </c>
      <c r="X94" s="103">
        <v>0</v>
      </c>
      <c r="Y94" s="102">
        <v>0</v>
      </c>
      <c r="Z94" s="103">
        <v>0</v>
      </c>
      <c r="AA94" s="102">
        <v>0</v>
      </c>
      <c r="AB94" s="103">
        <v>0</v>
      </c>
      <c r="AC94" s="102">
        <v>0</v>
      </c>
      <c r="AD94" s="103">
        <v>0</v>
      </c>
      <c r="AE94" s="106">
        <v>0</v>
      </c>
      <c r="AG94" s="101">
        <v>0</v>
      </c>
      <c r="AH94" s="102">
        <v>0</v>
      </c>
      <c r="AI94" s="103">
        <v>0</v>
      </c>
      <c r="AJ94" s="102">
        <v>0</v>
      </c>
      <c r="AK94" s="103">
        <v>0</v>
      </c>
      <c r="AL94" s="102">
        <v>0</v>
      </c>
      <c r="AM94" s="103">
        <v>0</v>
      </c>
      <c r="AN94" s="102">
        <v>0</v>
      </c>
      <c r="AO94" s="75"/>
      <c r="AP94" s="78"/>
      <c r="AR94" s="101"/>
      <c r="AS94" s="96"/>
      <c r="AT94" s="96"/>
      <c r="AV94" s="101"/>
      <c r="AW94" s="96"/>
      <c r="AX94" s="96"/>
      <c r="AZ94" s="101"/>
      <c r="BB94" s="101"/>
      <c r="BD94" s="78"/>
    </row>
    <row r="95" spans="2:56" x14ac:dyDescent="0.25">
      <c r="B95" s="68" t="s">
        <v>145</v>
      </c>
      <c r="D95" s="69">
        <v>1</v>
      </c>
      <c r="E95" s="60"/>
      <c r="F95" s="70">
        <v>37.5</v>
      </c>
      <c r="H95" s="95">
        <v>100</v>
      </c>
      <c r="I95" s="96">
        <v>100</v>
      </c>
      <c r="J95" s="97">
        <v>100</v>
      </c>
      <c r="K95" s="96">
        <v>100</v>
      </c>
      <c r="L95" s="97">
        <v>100</v>
      </c>
      <c r="M95" s="96">
        <v>100</v>
      </c>
      <c r="N95" s="98">
        <v>100</v>
      </c>
      <c r="P95" s="99">
        <v>62.5</v>
      </c>
      <c r="Q95" s="97">
        <v>0</v>
      </c>
      <c r="R95" s="96">
        <v>0</v>
      </c>
      <c r="S95" s="97">
        <v>100</v>
      </c>
      <c r="T95" s="96">
        <v>100</v>
      </c>
      <c r="U95" s="98">
        <v>100</v>
      </c>
      <c r="W95" s="99">
        <v>0</v>
      </c>
      <c r="X95" s="97">
        <v>0</v>
      </c>
      <c r="Y95" s="96">
        <v>0</v>
      </c>
      <c r="Z95" s="97">
        <v>0</v>
      </c>
      <c r="AA95" s="96">
        <v>0</v>
      </c>
      <c r="AB95" s="97">
        <v>0</v>
      </c>
      <c r="AC95" s="96">
        <v>0</v>
      </c>
      <c r="AD95" s="97">
        <v>0</v>
      </c>
      <c r="AE95" s="100">
        <v>0</v>
      </c>
      <c r="AG95" s="95">
        <v>0</v>
      </c>
      <c r="AH95" s="96">
        <v>0</v>
      </c>
      <c r="AI95" s="97">
        <v>0</v>
      </c>
      <c r="AJ95" s="96">
        <v>0</v>
      </c>
      <c r="AK95" s="97">
        <v>0</v>
      </c>
      <c r="AL95" s="96">
        <v>0</v>
      </c>
      <c r="AM95" s="97">
        <v>0</v>
      </c>
      <c r="AN95" s="96">
        <v>0</v>
      </c>
      <c r="AO95" s="75"/>
      <c r="AP95" s="70"/>
      <c r="AR95" s="95"/>
      <c r="AS95" s="96"/>
      <c r="AT95" s="96"/>
      <c r="AV95" s="95"/>
      <c r="AW95" s="96"/>
      <c r="AX95" s="96"/>
      <c r="AZ95" s="95"/>
      <c r="BB95" s="95"/>
      <c r="BD95" s="70"/>
    </row>
    <row r="96" spans="2:56" x14ac:dyDescent="0.25">
      <c r="B96" s="76" t="s">
        <v>146</v>
      </c>
      <c r="D96" s="77">
        <v>1</v>
      </c>
      <c r="E96" s="60"/>
      <c r="F96" s="78">
        <v>39.520202020202014</v>
      </c>
      <c r="H96" s="101">
        <v>100</v>
      </c>
      <c r="I96" s="102">
        <v>100</v>
      </c>
      <c r="J96" s="103">
        <v>100</v>
      </c>
      <c r="K96" s="102">
        <v>100</v>
      </c>
      <c r="L96" s="103">
        <v>100</v>
      </c>
      <c r="M96" s="102">
        <v>100</v>
      </c>
      <c r="N96" s="104">
        <v>100</v>
      </c>
      <c r="P96" s="105">
        <v>62.5</v>
      </c>
      <c r="Q96" s="103">
        <v>0</v>
      </c>
      <c r="R96" s="102">
        <v>9.0909090909090917</v>
      </c>
      <c r="S96" s="103">
        <v>100</v>
      </c>
      <c r="T96" s="102">
        <v>100</v>
      </c>
      <c r="U96" s="104">
        <v>100</v>
      </c>
      <c r="W96" s="105">
        <v>0</v>
      </c>
      <c r="X96" s="103">
        <v>0</v>
      </c>
      <c r="Y96" s="102">
        <v>0</v>
      </c>
      <c r="Z96" s="103">
        <v>0</v>
      </c>
      <c r="AA96" s="102">
        <v>0</v>
      </c>
      <c r="AB96" s="103">
        <v>0</v>
      </c>
      <c r="AC96" s="102">
        <v>0</v>
      </c>
      <c r="AD96" s="103">
        <v>0</v>
      </c>
      <c r="AE96" s="106">
        <v>0</v>
      </c>
      <c r="AG96" s="101">
        <v>12.121212121212121</v>
      </c>
      <c r="AH96" s="102">
        <v>9.0909090909090917</v>
      </c>
      <c r="AI96" s="103">
        <v>9.0909090909090917</v>
      </c>
      <c r="AJ96" s="102">
        <v>100</v>
      </c>
      <c r="AK96" s="103">
        <v>0</v>
      </c>
      <c r="AL96" s="102">
        <v>0</v>
      </c>
      <c r="AM96" s="103">
        <v>0</v>
      </c>
      <c r="AN96" s="102">
        <v>0</v>
      </c>
      <c r="AO96" s="75"/>
      <c r="AP96" s="78"/>
      <c r="AR96" s="101"/>
      <c r="AS96" s="96"/>
      <c r="AT96" s="96"/>
      <c r="AV96" s="101"/>
      <c r="AW96" s="96"/>
      <c r="AX96" s="96"/>
      <c r="AZ96" s="101"/>
      <c r="BB96" s="101"/>
      <c r="BD96" s="78"/>
    </row>
    <row r="97" spans="2:56" x14ac:dyDescent="0.25">
      <c r="B97" s="68" t="s">
        <v>147</v>
      </c>
      <c r="D97" s="69">
        <v>1</v>
      </c>
      <c r="E97" s="60"/>
      <c r="F97" s="70">
        <v>81.837606837606828</v>
      </c>
      <c r="H97" s="95">
        <v>100</v>
      </c>
      <c r="I97" s="96">
        <v>100</v>
      </c>
      <c r="J97" s="97">
        <v>100</v>
      </c>
      <c r="K97" s="96">
        <v>100</v>
      </c>
      <c r="L97" s="97">
        <v>100</v>
      </c>
      <c r="M97" s="96">
        <v>100</v>
      </c>
      <c r="N97" s="98">
        <v>100</v>
      </c>
      <c r="P97" s="99">
        <v>79.807692307692307</v>
      </c>
      <c r="Q97" s="97">
        <v>30.76923076923077</v>
      </c>
      <c r="R97" s="96">
        <v>76.923076923076934</v>
      </c>
      <c r="S97" s="97">
        <v>100</v>
      </c>
      <c r="T97" s="96">
        <v>100</v>
      </c>
      <c r="U97" s="98">
        <v>100</v>
      </c>
      <c r="W97" s="99">
        <v>75.961538461538453</v>
      </c>
      <c r="X97" s="97">
        <v>53.846153846153847</v>
      </c>
      <c r="Y97" s="96">
        <v>53.846153846153847</v>
      </c>
      <c r="Z97" s="97">
        <v>100</v>
      </c>
      <c r="AA97" s="96">
        <v>100</v>
      </c>
      <c r="AB97" s="97">
        <v>100</v>
      </c>
      <c r="AC97" s="96">
        <v>100</v>
      </c>
      <c r="AD97" s="97">
        <v>100</v>
      </c>
      <c r="AE97" s="100">
        <v>0</v>
      </c>
      <c r="AG97" s="95">
        <v>79.487179487179489</v>
      </c>
      <c r="AH97" s="96">
        <v>23.076923076923077</v>
      </c>
      <c r="AI97" s="97">
        <v>7.6923076923076925</v>
      </c>
      <c r="AJ97" s="96">
        <v>100</v>
      </c>
      <c r="AK97" s="97">
        <v>100</v>
      </c>
      <c r="AL97" s="96">
        <v>100</v>
      </c>
      <c r="AM97" s="97">
        <v>100</v>
      </c>
      <c r="AN97" s="96">
        <v>100</v>
      </c>
      <c r="AO97" s="75"/>
      <c r="AP97" s="70"/>
      <c r="AR97" s="95"/>
      <c r="AS97" s="96"/>
      <c r="AT97" s="96"/>
      <c r="AV97" s="95"/>
      <c r="AW97" s="96"/>
      <c r="AX97" s="96"/>
      <c r="AZ97" s="95"/>
      <c r="BB97" s="95"/>
      <c r="BD97" s="70"/>
    </row>
    <row r="98" spans="2:56" x14ac:dyDescent="0.25">
      <c r="B98" s="76" t="s">
        <v>148</v>
      </c>
      <c r="D98" s="77">
        <v>1</v>
      </c>
      <c r="E98" s="60"/>
      <c r="F98" s="78">
        <v>44.791666666666671</v>
      </c>
      <c r="H98" s="101">
        <v>75</v>
      </c>
      <c r="I98" s="102">
        <v>100</v>
      </c>
      <c r="J98" s="103">
        <v>100</v>
      </c>
      <c r="K98" s="102">
        <v>50</v>
      </c>
      <c r="L98" s="103">
        <v>50</v>
      </c>
      <c r="M98" s="102">
        <v>50</v>
      </c>
      <c r="N98" s="104">
        <v>50</v>
      </c>
      <c r="P98" s="105">
        <v>96.875</v>
      </c>
      <c r="Q98" s="103">
        <v>87.5</v>
      </c>
      <c r="R98" s="102">
        <v>100</v>
      </c>
      <c r="S98" s="103">
        <v>100</v>
      </c>
      <c r="T98" s="102">
        <v>100</v>
      </c>
      <c r="U98" s="104">
        <v>100</v>
      </c>
      <c r="W98" s="105">
        <v>0</v>
      </c>
      <c r="X98" s="103">
        <v>0</v>
      </c>
      <c r="Y98" s="102">
        <v>0</v>
      </c>
      <c r="Z98" s="103">
        <v>0</v>
      </c>
      <c r="AA98" s="102">
        <v>0</v>
      </c>
      <c r="AB98" s="103">
        <v>0</v>
      </c>
      <c r="AC98" s="102">
        <v>0</v>
      </c>
      <c r="AD98" s="103">
        <v>0</v>
      </c>
      <c r="AE98" s="106">
        <v>0</v>
      </c>
      <c r="AG98" s="101">
        <v>0</v>
      </c>
      <c r="AH98" s="102">
        <v>0</v>
      </c>
      <c r="AI98" s="103">
        <v>0</v>
      </c>
      <c r="AJ98" s="102">
        <v>0</v>
      </c>
      <c r="AK98" s="103">
        <v>0</v>
      </c>
      <c r="AL98" s="102">
        <v>0</v>
      </c>
      <c r="AM98" s="103">
        <v>0</v>
      </c>
      <c r="AN98" s="102">
        <v>0</v>
      </c>
      <c r="AO98" s="75"/>
      <c r="AP98" s="78"/>
      <c r="AR98" s="101"/>
      <c r="AS98" s="96"/>
      <c r="AT98" s="96"/>
      <c r="AV98" s="101"/>
      <c r="AW98" s="96"/>
      <c r="AX98" s="96"/>
      <c r="AZ98" s="101"/>
      <c r="BB98" s="101"/>
      <c r="BD98" s="78"/>
    </row>
    <row r="99" spans="2:56" ht="15.75" thickBot="1" x14ac:dyDescent="0.3">
      <c r="B99" s="79" t="s">
        <v>149</v>
      </c>
      <c r="D99" s="80">
        <v>1</v>
      </c>
      <c r="E99" s="60"/>
      <c r="F99" s="81">
        <v>75.833333333333329</v>
      </c>
      <c r="H99" s="107">
        <v>97.5</v>
      </c>
      <c r="I99" s="108">
        <v>100</v>
      </c>
      <c r="J99" s="109">
        <v>100</v>
      </c>
      <c r="K99" s="108">
        <v>100</v>
      </c>
      <c r="L99" s="109">
        <v>100</v>
      </c>
      <c r="M99" s="108">
        <v>100</v>
      </c>
      <c r="N99" s="110">
        <v>80</v>
      </c>
      <c r="P99" s="111">
        <v>79.583333333333329</v>
      </c>
      <c r="Q99" s="109">
        <v>90</v>
      </c>
      <c r="R99" s="108">
        <v>90</v>
      </c>
      <c r="S99" s="109">
        <v>100</v>
      </c>
      <c r="T99" s="108">
        <v>66.666666666666657</v>
      </c>
      <c r="U99" s="110">
        <v>66.666666666666657</v>
      </c>
      <c r="W99" s="111">
        <v>64.791666666666657</v>
      </c>
      <c r="X99" s="109">
        <v>100</v>
      </c>
      <c r="Y99" s="108">
        <v>100</v>
      </c>
      <c r="Z99" s="109">
        <v>80</v>
      </c>
      <c r="AA99" s="108">
        <v>80</v>
      </c>
      <c r="AB99" s="109">
        <v>75</v>
      </c>
      <c r="AC99" s="108">
        <v>50</v>
      </c>
      <c r="AD99" s="109">
        <v>33.333333333333329</v>
      </c>
      <c r="AE99" s="112">
        <v>10</v>
      </c>
      <c r="AG99" s="107">
        <v>68.75</v>
      </c>
      <c r="AH99" s="108">
        <v>40</v>
      </c>
      <c r="AI99" s="109">
        <v>40</v>
      </c>
      <c r="AJ99" s="108">
        <v>75</v>
      </c>
      <c r="AK99" s="109">
        <v>75</v>
      </c>
      <c r="AL99" s="108">
        <v>75</v>
      </c>
      <c r="AM99" s="109">
        <v>75</v>
      </c>
      <c r="AN99" s="108">
        <v>50</v>
      </c>
      <c r="AO99" s="75"/>
      <c r="AP99" s="81"/>
      <c r="AR99" s="107"/>
      <c r="AS99" s="96"/>
      <c r="AT99" s="96"/>
      <c r="AV99" s="107"/>
      <c r="AW99" s="96"/>
      <c r="AX99" s="96"/>
      <c r="AZ99" s="107"/>
      <c r="BB99" s="107"/>
      <c r="BD99" s="81"/>
    </row>
    <row r="100" spans="2:56" ht="5.25" customHeight="1" thickBot="1" x14ac:dyDescent="0.3">
      <c r="D100" s="60"/>
      <c r="E100" s="6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57"/>
    </row>
    <row r="101" spans="2:56" x14ac:dyDescent="0.25">
      <c r="B101" s="132" t="s">
        <v>150</v>
      </c>
      <c r="D101" s="59">
        <v>1</v>
      </c>
      <c r="E101" s="60"/>
      <c r="F101" s="61">
        <v>0</v>
      </c>
      <c r="H101" s="89">
        <v>0</v>
      </c>
      <c r="I101" s="90">
        <v>0</v>
      </c>
      <c r="J101" s="91">
        <v>0</v>
      </c>
      <c r="K101" s="90">
        <v>0</v>
      </c>
      <c r="L101" s="91">
        <v>0</v>
      </c>
      <c r="M101" s="90">
        <v>0</v>
      </c>
      <c r="N101" s="92">
        <v>0</v>
      </c>
      <c r="P101" s="93">
        <v>0</v>
      </c>
      <c r="Q101" s="91">
        <v>0</v>
      </c>
      <c r="R101" s="90">
        <v>0</v>
      </c>
      <c r="S101" s="91">
        <v>0</v>
      </c>
      <c r="T101" s="90">
        <v>0</v>
      </c>
      <c r="U101" s="92">
        <v>0</v>
      </c>
      <c r="W101" s="93">
        <v>0</v>
      </c>
      <c r="X101" s="91">
        <v>0</v>
      </c>
      <c r="Y101" s="90">
        <v>0</v>
      </c>
      <c r="Z101" s="91">
        <v>0</v>
      </c>
      <c r="AA101" s="90">
        <v>0</v>
      </c>
      <c r="AB101" s="91">
        <v>0</v>
      </c>
      <c r="AC101" s="90">
        <v>0</v>
      </c>
      <c r="AD101" s="91">
        <v>0</v>
      </c>
      <c r="AE101" s="94">
        <v>0</v>
      </c>
      <c r="AG101" s="89">
        <v>0</v>
      </c>
      <c r="AH101" s="90">
        <v>0</v>
      </c>
      <c r="AI101" s="91">
        <v>0</v>
      </c>
      <c r="AJ101" s="90">
        <v>0</v>
      </c>
      <c r="AK101" s="91">
        <v>0</v>
      </c>
      <c r="AL101" s="90">
        <v>0</v>
      </c>
      <c r="AM101" s="91">
        <v>0</v>
      </c>
      <c r="AN101" s="90">
        <v>0</v>
      </c>
      <c r="AO101" s="67"/>
      <c r="AP101" s="61"/>
      <c r="AR101" s="89"/>
      <c r="AS101" s="135"/>
      <c r="AT101" s="135"/>
      <c r="AV101" s="89"/>
      <c r="AW101" s="135"/>
      <c r="AX101" s="135"/>
      <c r="AZ101" s="89"/>
      <c r="BB101" s="89"/>
      <c r="BD101" s="61"/>
    </row>
    <row r="102" spans="2:56" ht="15.75" thickBot="1" x14ac:dyDescent="0.3">
      <c r="B102" s="79" t="s">
        <v>151</v>
      </c>
      <c r="D102" s="80">
        <v>1</v>
      </c>
      <c r="E102" s="60"/>
      <c r="F102" s="81">
        <v>0</v>
      </c>
      <c r="H102" s="107">
        <v>0</v>
      </c>
      <c r="I102" s="108">
        <v>0</v>
      </c>
      <c r="J102" s="109">
        <v>0</v>
      </c>
      <c r="K102" s="108">
        <v>0</v>
      </c>
      <c r="L102" s="109">
        <v>0</v>
      </c>
      <c r="M102" s="108">
        <v>0</v>
      </c>
      <c r="N102" s="110">
        <v>0</v>
      </c>
      <c r="P102" s="111">
        <v>0</v>
      </c>
      <c r="Q102" s="109">
        <v>0</v>
      </c>
      <c r="R102" s="108">
        <v>0</v>
      </c>
      <c r="S102" s="109">
        <v>0</v>
      </c>
      <c r="T102" s="108">
        <v>0</v>
      </c>
      <c r="U102" s="110">
        <v>0</v>
      </c>
      <c r="W102" s="111">
        <v>0</v>
      </c>
      <c r="X102" s="109">
        <v>0</v>
      </c>
      <c r="Y102" s="108">
        <v>0</v>
      </c>
      <c r="Z102" s="109">
        <v>0</v>
      </c>
      <c r="AA102" s="108">
        <v>0</v>
      </c>
      <c r="AB102" s="109">
        <v>0</v>
      </c>
      <c r="AC102" s="108">
        <v>0</v>
      </c>
      <c r="AD102" s="109">
        <v>0</v>
      </c>
      <c r="AE102" s="112">
        <v>0</v>
      </c>
      <c r="AG102" s="107">
        <v>0</v>
      </c>
      <c r="AH102" s="108">
        <v>0</v>
      </c>
      <c r="AI102" s="109">
        <v>0</v>
      </c>
      <c r="AJ102" s="108">
        <v>0</v>
      </c>
      <c r="AK102" s="109">
        <v>0</v>
      </c>
      <c r="AL102" s="108">
        <v>0</v>
      </c>
      <c r="AM102" s="109">
        <v>0</v>
      </c>
      <c r="AN102" s="108">
        <v>0</v>
      </c>
      <c r="AO102" s="75"/>
      <c r="AP102" s="81"/>
      <c r="AR102" s="107"/>
      <c r="AS102" s="96"/>
      <c r="AT102" s="96"/>
      <c r="AV102" s="107"/>
      <c r="AW102" s="96"/>
      <c r="AX102" s="96"/>
      <c r="AZ102" s="107"/>
      <c r="BB102" s="107"/>
      <c r="BD102" s="81"/>
    </row>
    <row r="103" spans="2:56" ht="5.25" customHeight="1" thickBot="1" x14ac:dyDescent="0.3">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57"/>
    </row>
    <row r="104" spans="2:56" x14ac:dyDescent="0.25">
      <c r="B104" s="132" t="s">
        <v>152</v>
      </c>
      <c r="D104" s="59">
        <v>1</v>
      </c>
      <c r="F104" s="61">
        <v>85.515873015873012</v>
      </c>
      <c r="H104" s="89">
        <v>100</v>
      </c>
      <c r="I104" s="90">
        <v>100</v>
      </c>
      <c r="J104" s="91">
        <v>100</v>
      </c>
      <c r="K104" s="90">
        <v>100</v>
      </c>
      <c r="L104" s="91">
        <v>100</v>
      </c>
      <c r="M104" s="90">
        <v>100</v>
      </c>
      <c r="N104" s="92">
        <v>100</v>
      </c>
      <c r="P104" s="93">
        <v>100</v>
      </c>
      <c r="Q104" s="91">
        <v>100</v>
      </c>
      <c r="R104" s="90">
        <v>100</v>
      </c>
      <c r="S104" s="91">
        <v>100</v>
      </c>
      <c r="T104" s="90">
        <v>100</v>
      </c>
      <c r="U104" s="92">
        <v>100</v>
      </c>
      <c r="W104" s="93">
        <v>66.071428571428569</v>
      </c>
      <c r="X104" s="91">
        <v>14.285714285714285</v>
      </c>
      <c r="Y104" s="90">
        <v>14.285714285714285</v>
      </c>
      <c r="Z104" s="91">
        <v>100</v>
      </c>
      <c r="AA104" s="90">
        <v>100</v>
      </c>
      <c r="AB104" s="91">
        <v>100</v>
      </c>
      <c r="AC104" s="90">
        <v>100</v>
      </c>
      <c r="AD104" s="91">
        <v>100</v>
      </c>
      <c r="AE104" s="94">
        <v>0</v>
      </c>
      <c r="AG104" s="89">
        <v>80.952380952380963</v>
      </c>
      <c r="AH104" s="90">
        <v>14.285714285714285</v>
      </c>
      <c r="AI104" s="91">
        <v>14.285714285714285</v>
      </c>
      <c r="AJ104" s="90">
        <v>100</v>
      </c>
      <c r="AK104" s="91">
        <v>100</v>
      </c>
      <c r="AL104" s="90">
        <v>100</v>
      </c>
      <c r="AM104" s="91">
        <v>100</v>
      </c>
      <c r="AN104" s="90">
        <v>100</v>
      </c>
      <c r="AO104" s="67"/>
      <c r="AP104" s="61"/>
      <c r="AR104" s="89"/>
      <c r="AS104" s="135"/>
      <c r="AT104" s="135"/>
      <c r="AV104" s="89"/>
      <c r="AW104" s="135"/>
      <c r="AX104" s="135"/>
      <c r="AZ104" s="89"/>
      <c r="BB104" s="89"/>
      <c r="BD104" s="61"/>
    </row>
    <row r="105" spans="2:56" ht="15.75" thickBot="1" x14ac:dyDescent="0.3">
      <c r="B105" s="79" t="s">
        <v>153</v>
      </c>
      <c r="D105" s="80">
        <v>1</v>
      </c>
      <c r="F105" s="81">
        <v>85.515873015873012</v>
      </c>
      <c r="H105" s="107">
        <v>100</v>
      </c>
      <c r="I105" s="108">
        <v>100</v>
      </c>
      <c r="J105" s="109">
        <v>100</v>
      </c>
      <c r="K105" s="108">
        <v>100</v>
      </c>
      <c r="L105" s="109">
        <v>100</v>
      </c>
      <c r="M105" s="108">
        <v>100</v>
      </c>
      <c r="N105" s="110">
        <v>100</v>
      </c>
      <c r="P105" s="111">
        <v>100</v>
      </c>
      <c r="Q105" s="109">
        <v>100</v>
      </c>
      <c r="R105" s="108">
        <v>100</v>
      </c>
      <c r="S105" s="109">
        <v>100</v>
      </c>
      <c r="T105" s="108">
        <v>100</v>
      </c>
      <c r="U105" s="110">
        <v>100</v>
      </c>
      <c r="W105" s="111">
        <v>66.071428571428569</v>
      </c>
      <c r="X105" s="109">
        <v>14.285714285714285</v>
      </c>
      <c r="Y105" s="108">
        <v>14.285714285714285</v>
      </c>
      <c r="Z105" s="109">
        <v>100</v>
      </c>
      <c r="AA105" s="108">
        <v>100</v>
      </c>
      <c r="AB105" s="109">
        <v>100</v>
      </c>
      <c r="AC105" s="108">
        <v>100</v>
      </c>
      <c r="AD105" s="109">
        <v>100</v>
      </c>
      <c r="AE105" s="112">
        <v>0</v>
      </c>
      <c r="AG105" s="107">
        <v>80.952380952380963</v>
      </c>
      <c r="AH105" s="108">
        <v>14.285714285714285</v>
      </c>
      <c r="AI105" s="109">
        <v>14.285714285714285</v>
      </c>
      <c r="AJ105" s="108">
        <v>100</v>
      </c>
      <c r="AK105" s="109">
        <v>100</v>
      </c>
      <c r="AL105" s="108">
        <v>100</v>
      </c>
      <c r="AM105" s="109">
        <v>100</v>
      </c>
      <c r="AN105" s="108">
        <v>100</v>
      </c>
      <c r="AO105" s="75"/>
      <c r="AP105" s="81"/>
      <c r="AR105" s="107"/>
      <c r="AS105" s="96"/>
      <c r="AT105" s="96"/>
      <c r="AV105" s="107"/>
      <c r="AW105" s="96"/>
      <c r="AX105" s="96"/>
      <c r="AZ105" s="107"/>
      <c r="BB105" s="107"/>
      <c r="BD105" s="81"/>
    </row>
    <row r="106" spans="2:56" ht="5.25" customHeight="1" thickBot="1" x14ac:dyDescent="0.3">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57"/>
    </row>
    <row r="107" spans="2:56" x14ac:dyDescent="0.25">
      <c r="B107" s="132" t="s">
        <v>154</v>
      </c>
      <c r="D107" s="59">
        <v>24</v>
      </c>
      <c r="F107" s="61">
        <v>46.047429155517044</v>
      </c>
      <c r="H107" s="89">
        <v>91.40625</v>
      </c>
      <c r="I107" s="90">
        <v>100</v>
      </c>
      <c r="J107" s="91">
        <v>100</v>
      </c>
      <c r="K107" s="90">
        <v>100</v>
      </c>
      <c r="L107" s="91">
        <v>100</v>
      </c>
      <c r="M107" s="90">
        <v>100</v>
      </c>
      <c r="N107" s="92">
        <v>98.076923076923066</v>
      </c>
      <c r="P107" s="93">
        <v>50.581468938149975</v>
      </c>
      <c r="Q107" s="91">
        <v>28.440366972477065</v>
      </c>
      <c r="R107" s="90">
        <v>31.651376146788991</v>
      </c>
      <c r="S107" s="91">
        <v>76.744186046511629</v>
      </c>
      <c r="T107" s="90">
        <v>88.372093023255815</v>
      </c>
      <c r="U107" s="92">
        <v>93.023255813953483</v>
      </c>
      <c r="W107" s="93">
        <v>29.054646164021165</v>
      </c>
      <c r="X107" s="91">
        <v>21.495327102803738</v>
      </c>
      <c r="Y107" s="90">
        <v>15.887850467289718</v>
      </c>
      <c r="Z107" s="91">
        <v>95.652173913043484</v>
      </c>
      <c r="AA107" s="90">
        <v>91.304347826086953</v>
      </c>
      <c r="AB107" s="91">
        <v>76.923076923076934</v>
      </c>
      <c r="AC107" s="90">
        <v>71.794871794871796</v>
      </c>
      <c r="AD107" s="91">
        <v>81.818181818181827</v>
      </c>
      <c r="AE107" s="94">
        <v>19.565217391304348</v>
      </c>
      <c r="AG107" s="89">
        <v>25.60609472875996</v>
      </c>
      <c r="AH107" s="90">
        <v>14.220183486238533</v>
      </c>
      <c r="AI107" s="91">
        <v>5.5813953488372094</v>
      </c>
      <c r="AJ107" s="90">
        <v>74.193548387096769</v>
      </c>
      <c r="AK107" s="91">
        <v>64.516129032258064</v>
      </c>
      <c r="AL107" s="90">
        <v>67.741935483870961</v>
      </c>
      <c r="AM107" s="91">
        <v>77.41935483870968</v>
      </c>
      <c r="AN107" s="90">
        <v>76.666666666666671</v>
      </c>
      <c r="AO107" s="67"/>
      <c r="AP107" s="61"/>
      <c r="AR107" s="89"/>
      <c r="AS107" s="135"/>
      <c r="AT107" s="135"/>
      <c r="AV107" s="89"/>
      <c r="AW107" s="135"/>
      <c r="AX107" s="135"/>
      <c r="AZ107" s="89"/>
      <c r="BB107" s="89"/>
      <c r="BD107" s="61"/>
    </row>
    <row r="108" spans="2:56" x14ac:dyDescent="0.25">
      <c r="B108" s="68" t="s">
        <v>155</v>
      </c>
      <c r="D108" s="69">
        <v>16</v>
      </c>
      <c r="F108" s="70">
        <v>43.53536292989417</v>
      </c>
      <c r="H108" s="95">
        <v>87.109375</v>
      </c>
      <c r="I108" s="96">
        <v>100</v>
      </c>
      <c r="J108" s="97">
        <v>100</v>
      </c>
      <c r="K108" s="96">
        <v>100</v>
      </c>
      <c r="L108" s="97">
        <v>100</v>
      </c>
      <c r="M108" s="96">
        <v>100</v>
      </c>
      <c r="N108" s="98">
        <v>95.833333333333343</v>
      </c>
      <c r="P108" s="99">
        <v>52.79389880952381</v>
      </c>
      <c r="Q108" s="97">
        <v>35.9375</v>
      </c>
      <c r="R108" s="96">
        <v>42.1875</v>
      </c>
      <c r="S108" s="97">
        <v>66.666666666666657</v>
      </c>
      <c r="T108" s="96">
        <v>81.481481481481481</v>
      </c>
      <c r="U108" s="98">
        <v>88.888888888888886</v>
      </c>
      <c r="W108" s="99">
        <v>28.369295634920633</v>
      </c>
      <c r="X108" s="97">
        <v>29.6875</v>
      </c>
      <c r="Y108" s="96">
        <v>22.65625</v>
      </c>
      <c r="Z108" s="97">
        <v>94.73684210526315</v>
      </c>
      <c r="AA108" s="96">
        <v>89.473684210526315</v>
      </c>
      <c r="AB108" s="97">
        <v>70.370370370370367</v>
      </c>
      <c r="AC108" s="96">
        <v>62.962962962962962</v>
      </c>
      <c r="AD108" s="97">
        <v>85.714285714285708</v>
      </c>
      <c r="AE108" s="100">
        <v>23.684210526315788</v>
      </c>
      <c r="AG108" s="95">
        <v>11.77641369047619</v>
      </c>
      <c r="AH108" s="96">
        <v>13.28125</v>
      </c>
      <c r="AI108" s="97">
        <v>0.78740157480314954</v>
      </c>
      <c r="AJ108" s="96">
        <v>58.82352941176471</v>
      </c>
      <c r="AK108" s="97">
        <v>35.294117647058826</v>
      </c>
      <c r="AL108" s="96">
        <v>41.17647058823529</v>
      </c>
      <c r="AM108" s="97">
        <v>58.82352941176471</v>
      </c>
      <c r="AN108" s="96">
        <v>45.454545454545453</v>
      </c>
      <c r="AO108" s="75"/>
      <c r="AP108" s="70"/>
      <c r="AR108" s="95"/>
      <c r="AS108" s="96"/>
      <c r="AT108" s="96"/>
      <c r="AV108" s="95"/>
      <c r="AW108" s="96"/>
      <c r="AX108" s="96"/>
      <c r="AZ108" s="95"/>
      <c r="BB108" s="95"/>
      <c r="BD108" s="70"/>
    </row>
    <row r="109" spans="2:56" x14ac:dyDescent="0.25">
      <c r="B109" s="76" t="s">
        <v>156</v>
      </c>
      <c r="D109" s="77">
        <v>5</v>
      </c>
      <c r="F109" s="78">
        <v>49.010802469135797</v>
      </c>
      <c r="H109" s="101">
        <v>100</v>
      </c>
      <c r="I109" s="102">
        <v>100</v>
      </c>
      <c r="J109" s="103">
        <v>100</v>
      </c>
      <c r="K109" s="102">
        <v>100</v>
      </c>
      <c r="L109" s="103">
        <v>100</v>
      </c>
      <c r="M109" s="102">
        <v>100</v>
      </c>
      <c r="N109" s="104">
        <v>100</v>
      </c>
      <c r="P109" s="105">
        <v>43.333333333333329</v>
      </c>
      <c r="Q109" s="103">
        <v>18.181818181818183</v>
      </c>
      <c r="R109" s="102">
        <v>15.909090909090908</v>
      </c>
      <c r="S109" s="103">
        <v>87.5</v>
      </c>
      <c r="T109" s="102">
        <v>100</v>
      </c>
      <c r="U109" s="104">
        <v>100</v>
      </c>
      <c r="W109" s="105">
        <v>26.805555555555554</v>
      </c>
      <c r="X109" s="103">
        <v>6.8181818181818175</v>
      </c>
      <c r="Y109" s="102">
        <v>6.8181818181818175</v>
      </c>
      <c r="Z109" s="103">
        <v>100</v>
      </c>
      <c r="AA109" s="102">
        <v>100</v>
      </c>
      <c r="AB109" s="103">
        <v>75</v>
      </c>
      <c r="AC109" s="102">
        <v>75</v>
      </c>
      <c r="AD109" s="103">
        <v>75</v>
      </c>
      <c r="AE109" s="106">
        <v>0</v>
      </c>
      <c r="AG109" s="101">
        <v>53.787037037037045</v>
      </c>
      <c r="AH109" s="102">
        <v>22.727272727272727</v>
      </c>
      <c r="AI109" s="103">
        <v>22.727272727272727</v>
      </c>
      <c r="AJ109" s="102">
        <v>90</v>
      </c>
      <c r="AK109" s="103">
        <v>100</v>
      </c>
      <c r="AL109" s="102">
        <v>100</v>
      </c>
      <c r="AM109" s="103">
        <v>100</v>
      </c>
      <c r="AN109" s="102">
        <v>90.909090909090907</v>
      </c>
      <c r="AO109" s="75"/>
      <c r="AP109" s="78"/>
      <c r="AR109" s="101"/>
      <c r="AS109" s="96"/>
      <c r="AT109" s="96"/>
      <c r="AV109" s="101"/>
      <c r="AW109" s="96"/>
      <c r="AX109" s="96"/>
      <c r="AZ109" s="101"/>
      <c r="BB109" s="101"/>
      <c r="BD109" s="78"/>
    </row>
    <row r="110" spans="2:56" x14ac:dyDescent="0.25">
      <c r="B110" s="68" t="s">
        <v>157</v>
      </c>
      <c r="D110" s="69">
        <v>1</v>
      </c>
      <c r="F110" s="70">
        <v>67.624521072796938</v>
      </c>
      <c r="H110" s="95">
        <v>100</v>
      </c>
      <c r="I110" s="96">
        <v>100</v>
      </c>
      <c r="J110" s="97">
        <v>100</v>
      </c>
      <c r="K110" s="96">
        <v>100</v>
      </c>
      <c r="L110" s="97">
        <v>100</v>
      </c>
      <c r="M110" s="96">
        <v>100</v>
      </c>
      <c r="N110" s="98">
        <v>100</v>
      </c>
      <c r="P110" s="99">
        <v>65.08620689655173</v>
      </c>
      <c r="Q110" s="97">
        <v>6.8965517241379306</v>
      </c>
      <c r="R110" s="96">
        <v>6.8965517241379306</v>
      </c>
      <c r="S110" s="97">
        <v>100</v>
      </c>
      <c r="T110" s="96">
        <v>100</v>
      </c>
      <c r="U110" s="98">
        <v>100</v>
      </c>
      <c r="W110" s="99">
        <v>50</v>
      </c>
      <c r="X110" s="97">
        <v>3.5714285714285712</v>
      </c>
      <c r="Y110" s="96">
        <v>0</v>
      </c>
      <c r="Z110" s="97">
        <v>100</v>
      </c>
      <c r="AA110" s="96">
        <v>100</v>
      </c>
      <c r="AB110" s="97">
        <v>100</v>
      </c>
      <c r="AC110" s="96">
        <v>100</v>
      </c>
      <c r="AD110" s="97">
        <v>0</v>
      </c>
      <c r="AE110" s="100">
        <v>0</v>
      </c>
      <c r="AG110" s="95">
        <v>75.574712643678154</v>
      </c>
      <c r="AH110" s="96">
        <v>6.8965517241379306</v>
      </c>
      <c r="AI110" s="97">
        <v>0</v>
      </c>
      <c r="AJ110" s="96">
        <v>100</v>
      </c>
      <c r="AK110" s="97">
        <v>100</v>
      </c>
      <c r="AL110" s="96">
        <v>100</v>
      </c>
      <c r="AM110" s="97">
        <v>100</v>
      </c>
      <c r="AN110" s="96">
        <v>100</v>
      </c>
      <c r="AO110" s="75"/>
      <c r="AP110" s="70"/>
      <c r="AR110" s="95"/>
      <c r="AS110" s="96"/>
      <c r="AT110" s="96"/>
      <c r="AV110" s="95"/>
      <c r="AW110" s="96"/>
      <c r="AX110" s="96"/>
      <c r="AZ110" s="95"/>
      <c r="BB110" s="95"/>
      <c r="BD110" s="70"/>
    </row>
    <row r="111" spans="2:56" x14ac:dyDescent="0.25">
      <c r="B111" s="76" t="s">
        <v>158</v>
      </c>
      <c r="D111" s="77">
        <v>1</v>
      </c>
      <c r="F111" s="78">
        <v>78.185626102292773</v>
      </c>
      <c r="H111" s="101">
        <v>100</v>
      </c>
      <c r="I111" s="102">
        <v>100</v>
      </c>
      <c r="J111" s="103">
        <v>100</v>
      </c>
      <c r="K111" s="102">
        <v>100</v>
      </c>
      <c r="L111" s="103">
        <v>100</v>
      </c>
      <c r="M111" s="102">
        <v>100</v>
      </c>
      <c r="N111" s="104">
        <v>100</v>
      </c>
      <c r="P111" s="105">
        <v>87.5</v>
      </c>
      <c r="Q111" s="103">
        <v>66.666666666666657</v>
      </c>
      <c r="R111" s="102">
        <v>66.666666666666657</v>
      </c>
      <c r="S111" s="103">
        <v>100</v>
      </c>
      <c r="T111" s="102">
        <v>100</v>
      </c>
      <c r="U111" s="104">
        <v>100</v>
      </c>
      <c r="W111" s="105">
        <v>56.25</v>
      </c>
      <c r="X111" s="103">
        <v>66.666666666666657</v>
      </c>
      <c r="Y111" s="102">
        <v>16.666666666666664</v>
      </c>
      <c r="Z111" s="103">
        <v>100</v>
      </c>
      <c r="AA111" s="102">
        <v>100</v>
      </c>
      <c r="AB111" s="103">
        <v>100</v>
      </c>
      <c r="AC111" s="102">
        <v>100</v>
      </c>
      <c r="AD111" s="103">
        <v>0</v>
      </c>
      <c r="AE111" s="106">
        <v>0</v>
      </c>
      <c r="AG111" s="101">
        <v>81.613756613756621</v>
      </c>
      <c r="AH111" s="102">
        <v>22.222222222222221</v>
      </c>
      <c r="AI111" s="103">
        <v>14.285714285714285</v>
      </c>
      <c r="AJ111" s="102">
        <v>100</v>
      </c>
      <c r="AK111" s="103">
        <v>100</v>
      </c>
      <c r="AL111" s="102">
        <v>100</v>
      </c>
      <c r="AM111" s="103">
        <v>100</v>
      </c>
      <c r="AN111" s="102">
        <v>100</v>
      </c>
      <c r="AO111" s="75"/>
      <c r="AP111" s="78"/>
      <c r="AR111" s="101"/>
      <c r="AS111" s="96"/>
      <c r="AT111" s="96"/>
      <c r="AV111" s="101"/>
      <c r="AW111" s="96"/>
      <c r="AX111" s="96"/>
      <c r="AZ111" s="101"/>
      <c r="BB111" s="101"/>
      <c r="BD111" s="78"/>
    </row>
    <row r="112" spans="2:56" ht="15.75" thickBot="1" x14ac:dyDescent="0.3">
      <c r="B112" s="79" t="s">
        <v>159</v>
      </c>
      <c r="D112" s="80">
        <v>1</v>
      </c>
      <c r="F112" s="81">
        <v>17.708333333333336</v>
      </c>
      <c r="H112" s="107">
        <v>100</v>
      </c>
      <c r="I112" s="108">
        <v>100</v>
      </c>
      <c r="J112" s="109">
        <v>100</v>
      </c>
      <c r="K112" s="108">
        <v>100</v>
      </c>
      <c r="L112" s="109">
        <v>100</v>
      </c>
      <c r="M112" s="108">
        <v>100</v>
      </c>
      <c r="N112" s="110">
        <v>100</v>
      </c>
      <c r="P112" s="111">
        <v>0</v>
      </c>
      <c r="Q112" s="109">
        <v>0</v>
      </c>
      <c r="R112" s="108">
        <v>0</v>
      </c>
      <c r="S112" s="109">
        <v>0</v>
      </c>
      <c r="T112" s="108">
        <v>0</v>
      </c>
      <c r="U112" s="110">
        <v>0</v>
      </c>
      <c r="W112" s="111">
        <v>3.125</v>
      </c>
      <c r="X112" s="109">
        <v>0</v>
      </c>
      <c r="Y112" s="108">
        <v>12.5</v>
      </c>
      <c r="Z112" s="109">
        <v>0</v>
      </c>
      <c r="AA112" s="108">
        <v>0</v>
      </c>
      <c r="AB112" s="109">
        <v>0</v>
      </c>
      <c r="AC112" s="108">
        <v>0</v>
      </c>
      <c r="AD112" s="109">
        <v>0</v>
      </c>
      <c r="AE112" s="112">
        <v>0</v>
      </c>
      <c r="AG112" s="107">
        <v>0</v>
      </c>
      <c r="AH112" s="108">
        <v>0</v>
      </c>
      <c r="AI112" s="109">
        <v>0</v>
      </c>
      <c r="AJ112" s="108">
        <v>0</v>
      </c>
      <c r="AK112" s="109">
        <v>0</v>
      </c>
      <c r="AL112" s="108">
        <v>0</v>
      </c>
      <c r="AM112" s="109">
        <v>0</v>
      </c>
      <c r="AN112" s="108">
        <v>0</v>
      </c>
      <c r="AO112" s="75"/>
      <c r="AP112" s="81"/>
      <c r="AR112" s="107"/>
      <c r="AS112" s="96"/>
      <c r="AT112" s="96"/>
      <c r="AV112" s="107"/>
      <c r="AW112" s="96"/>
      <c r="AX112" s="96"/>
      <c r="AZ112" s="107"/>
      <c r="BB112" s="107"/>
      <c r="BD112" s="81"/>
    </row>
    <row r="113" spans="2:56" ht="5.25" customHeight="1" thickBot="1" x14ac:dyDescent="0.3">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57"/>
    </row>
    <row r="114" spans="2:56" x14ac:dyDescent="0.25">
      <c r="B114" s="133" t="s">
        <v>160</v>
      </c>
      <c r="D114" s="59">
        <v>2</v>
      </c>
      <c r="F114" s="61">
        <v>38.606770833333329</v>
      </c>
      <c r="H114" s="89">
        <v>62.5</v>
      </c>
      <c r="I114" s="90">
        <v>100</v>
      </c>
      <c r="J114" s="91">
        <v>100</v>
      </c>
      <c r="K114" s="90">
        <v>100</v>
      </c>
      <c r="L114" s="91">
        <v>100</v>
      </c>
      <c r="M114" s="90">
        <v>100</v>
      </c>
      <c r="N114" s="92">
        <v>100</v>
      </c>
      <c r="P114" s="93">
        <v>43.5546875</v>
      </c>
      <c r="Q114" s="91">
        <v>85.714285714285708</v>
      </c>
      <c r="R114" s="90">
        <v>8.5714285714285712</v>
      </c>
      <c r="S114" s="91">
        <v>50</v>
      </c>
      <c r="T114" s="90">
        <v>50</v>
      </c>
      <c r="U114" s="92">
        <v>50</v>
      </c>
      <c r="W114" s="93">
        <v>16.796875</v>
      </c>
      <c r="X114" s="91">
        <v>34.285714285714285</v>
      </c>
      <c r="Y114" s="90">
        <v>8.5714285714285712</v>
      </c>
      <c r="Z114" s="91">
        <v>25</v>
      </c>
      <c r="AA114" s="90">
        <v>25</v>
      </c>
      <c r="AB114" s="91">
        <v>100</v>
      </c>
      <c r="AC114" s="90">
        <v>100</v>
      </c>
      <c r="AD114" s="91">
        <v>0</v>
      </c>
      <c r="AE114" s="94">
        <v>25</v>
      </c>
      <c r="AG114" s="89">
        <v>48.4375</v>
      </c>
      <c r="AH114" s="90">
        <v>57.142857142857139</v>
      </c>
      <c r="AI114" s="91">
        <v>57.142857142857139</v>
      </c>
      <c r="AJ114" s="90">
        <v>100</v>
      </c>
      <c r="AK114" s="91">
        <v>100</v>
      </c>
      <c r="AL114" s="90">
        <v>100</v>
      </c>
      <c r="AM114" s="91">
        <v>100</v>
      </c>
      <c r="AN114" s="90">
        <v>100</v>
      </c>
      <c r="AO114" s="67"/>
      <c r="AP114" s="61"/>
      <c r="AR114" s="89"/>
      <c r="AS114" s="135"/>
      <c r="AT114" s="135"/>
      <c r="AV114" s="89"/>
      <c r="AW114" s="135"/>
      <c r="AX114" s="135"/>
      <c r="AZ114" s="89"/>
      <c r="BB114" s="89"/>
      <c r="BD114" s="61"/>
    </row>
    <row r="115" spans="2:56" ht="15.75" thickBot="1" x14ac:dyDescent="0.3">
      <c r="B115" s="79" t="s">
        <v>161</v>
      </c>
      <c r="D115" s="80">
        <v>2</v>
      </c>
      <c r="F115" s="81">
        <v>38.606770833333329</v>
      </c>
      <c r="H115" s="107">
        <v>62.5</v>
      </c>
      <c r="I115" s="108">
        <v>100</v>
      </c>
      <c r="J115" s="109">
        <v>100</v>
      </c>
      <c r="K115" s="108">
        <v>100</v>
      </c>
      <c r="L115" s="109">
        <v>100</v>
      </c>
      <c r="M115" s="108">
        <v>100</v>
      </c>
      <c r="N115" s="110">
        <v>100</v>
      </c>
      <c r="P115" s="111">
        <v>43.5546875</v>
      </c>
      <c r="Q115" s="109">
        <v>85.714285714285708</v>
      </c>
      <c r="R115" s="108">
        <v>8.5714285714285712</v>
      </c>
      <c r="S115" s="109">
        <v>50</v>
      </c>
      <c r="T115" s="108">
        <v>50</v>
      </c>
      <c r="U115" s="110">
        <v>50</v>
      </c>
      <c r="W115" s="111">
        <v>16.796875</v>
      </c>
      <c r="X115" s="109">
        <v>34.285714285714285</v>
      </c>
      <c r="Y115" s="108">
        <v>8.5714285714285712</v>
      </c>
      <c r="Z115" s="109">
        <v>25</v>
      </c>
      <c r="AA115" s="108">
        <v>25</v>
      </c>
      <c r="AB115" s="109">
        <v>100</v>
      </c>
      <c r="AC115" s="108">
        <v>100</v>
      </c>
      <c r="AD115" s="109">
        <v>0</v>
      </c>
      <c r="AE115" s="112">
        <v>25</v>
      </c>
      <c r="AG115" s="107">
        <v>48.4375</v>
      </c>
      <c r="AH115" s="108">
        <v>57.142857142857139</v>
      </c>
      <c r="AI115" s="109">
        <v>57.142857142857139</v>
      </c>
      <c r="AJ115" s="108">
        <v>100</v>
      </c>
      <c r="AK115" s="109">
        <v>100</v>
      </c>
      <c r="AL115" s="108">
        <v>100</v>
      </c>
      <c r="AM115" s="109">
        <v>100</v>
      </c>
      <c r="AN115" s="108">
        <v>100</v>
      </c>
      <c r="AO115" s="75"/>
      <c r="AP115" s="81"/>
      <c r="AR115" s="107"/>
      <c r="AS115" s="96"/>
      <c r="AT115" s="96"/>
      <c r="AV115" s="107"/>
      <c r="AW115" s="96"/>
      <c r="AX115" s="96"/>
      <c r="AZ115" s="107"/>
      <c r="BB115" s="107"/>
      <c r="BD115" s="81"/>
    </row>
    <row r="116" spans="2:56" ht="5.25" customHeight="1" thickBot="1" x14ac:dyDescent="0.3">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57"/>
    </row>
    <row r="117" spans="2:56" x14ac:dyDescent="0.25">
      <c r="B117" s="133" t="s">
        <v>162</v>
      </c>
      <c r="D117" s="59">
        <v>2</v>
      </c>
      <c r="F117" s="61">
        <v>46.388888888888886</v>
      </c>
      <c r="H117" s="89">
        <v>50</v>
      </c>
      <c r="I117" s="90">
        <v>100</v>
      </c>
      <c r="J117" s="91">
        <v>100</v>
      </c>
      <c r="K117" s="90">
        <v>100</v>
      </c>
      <c r="L117" s="91">
        <v>100</v>
      </c>
      <c r="M117" s="90">
        <v>100</v>
      </c>
      <c r="N117" s="92">
        <v>100</v>
      </c>
      <c r="P117" s="93">
        <v>50</v>
      </c>
      <c r="Q117" s="91">
        <v>34.883720930232556</v>
      </c>
      <c r="R117" s="90">
        <v>34.883720930232556</v>
      </c>
      <c r="S117" s="91">
        <v>100</v>
      </c>
      <c r="T117" s="90">
        <v>100</v>
      </c>
      <c r="U117" s="92">
        <v>100</v>
      </c>
      <c r="W117" s="93">
        <v>40</v>
      </c>
      <c r="X117" s="91">
        <v>41.860465116279073</v>
      </c>
      <c r="Y117" s="90">
        <v>41.860465116279073</v>
      </c>
      <c r="Z117" s="91">
        <v>100</v>
      </c>
      <c r="AA117" s="90">
        <v>100</v>
      </c>
      <c r="AB117" s="91">
        <v>100</v>
      </c>
      <c r="AC117" s="90">
        <v>100</v>
      </c>
      <c r="AD117" s="91">
        <v>0</v>
      </c>
      <c r="AE117" s="94">
        <v>0</v>
      </c>
      <c r="AG117" s="89">
        <v>48.333333333333336</v>
      </c>
      <c r="AH117" s="90">
        <v>20.930232558139537</v>
      </c>
      <c r="AI117" s="91">
        <v>20.930232558139537</v>
      </c>
      <c r="AJ117" s="90">
        <v>100</v>
      </c>
      <c r="AK117" s="91">
        <v>100</v>
      </c>
      <c r="AL117" s="90">
        <v>100</v>
      </c>
      <c r="AM117" s="91">
        <v>100</v>
      </c>
      <c r="AN117" s="94">
        <v>100</v>
      </c>
      <c r="AO117" s="67"/>
      <c r="AP117" s="61"/>
      <c r="AR117" s="89"/>
      <c r="AS117" s="135"/>
      <c r="AT117" s="135"/>
      <c r="AV117" s="89"/>
      <c r="AW117" s="135"/>
      <c r="AX117" s="135"/>
      <c r="AZ117" s="89"/>
      <c r="BB117" s="89"/>
      <c r="BD117" s="61"/>
    </row>
    <row r="118" spans="2:56" ht="15.75" thickBot="1" x14ac:dyDescent="0.3">
      <c r="B118" s="79" t="s">
        <v>163</v>
      </c>
      <c r="D118" s="80">
        <v>2</v>
      </c>
      <c r="F118" s="81">
        <v>46.388888888888886</v>
      </c>
      <c r="H118" s="107">
        <v>50</v>
      </c>
      <c r="I118" s="108">
        <v>100</v>
      </c>
      <c r="J118" s="109">
        <v>100</v>
      </c>
      <c r="K118" s="108">
        <v>100</v>
      </c>
      <c r="L118" s="109">
        <v>100</v>
      </c>
      <c r="M118" s="108">
        <v>100</v>
      </c>
      <c r="N118" s="110">
        <v>100</v>
      </c>
      <c r="P118" s="111">
        <v>50</v>
      </c>
      <c r="Q118" s="109">
        <v>34.883720930232556</v>
      </c>
      <c r="R118" s="108">
        <v>34.883720930232556</v>
      </c>
      <c r="S118" s="109">
        <v>100</v>
      </c>
      <c r="T118" s="108">
        <v>100</v>
      </c>
      <c r="U118" s="110">
        <v>100</v>
      </c>
      <c r="W118" s="111">
        <v>40</v>
      </c>
      <c r="X118" s="109">
        <v>41.860465116279073</v>
      </c>
      <c r="Y118" s="108">
        <v>41.860465116279073</v>
      </c>
      <c r="Z118" s="109">
        <v>100</v>
      </c>
      <c r="AA118" s="108">
        <v>100</v>
      </c>
      <c r="AB118" s="109">
        <v>100</v>
      </c>
      <c r="AC118" s="108">
        <v>100</v>
      </c>
      <c r="AD118" s="109">
        <v>0</v>
      </c>
      <c r="AE118" s="112">
        <v>0</v>
      </c>
      <c r="AG118" s="107">
        <v>48.333333333333336</v>
      </c>
      <c r="AH118" s="108">
        <v>20.930232558139537</v>
      </c>
      <c r="AI118" s="109">
        <v>20.930232558139537</v>
      </c>
      <c r="AJ118" s="108">
        <v>100</v>
      </c>
      <c r="AK118" s="109">
        <v>100</v>
      </c>
      <c r="AL118" s="108">
        <v>100</v>
      </c>
      <c r="AM118" s="109">
        <v>100</v>
      </c>
      <c r="AN118" s="112">
        <v>100</v>
      </c>
      <c r="AO118" s="75"/>
      <c r="AP118" s="81"/>
      <c r="AR118" s="107"/>
      <c r="AS118" s="96"/>
      <c r="AT118" s="96"/>
      <c r="AV118" s="107"/>
      <c r="AW118" s="96"/>
      <c r="AX118" s="96"/>
      <c r="AZ118" s="107"/>
      <c r="BB118" s="107"/>
      <c r="BD118" s="81"/>
    </row>
    <row r="119" spans="2:56" ht="5.25" customHeight="1" thickBot="1" x14ac:dyDescent="0.3">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57"/>
    </row>
    <row r="120" spans="2:56" x14ac:dyDescent="0.25">
      <c r="B120" s="133" t="s">
        <v>164</v>
      </c>
      <c r="D120" s="59">
        <v>2</v>
      </c>
      <c r="F120" s="61">
        <v>38.463480963480954</v>
      </c>
      <c r="H120" s="89">
        <v>83.333333333333329</v>
      </c>
      <c r="I120" s="90">
        <v>100</v>
      </c>
      <c r="J120" s="91">
        <v>100</v>
      </c>
      <c r="K120" s="90">
        <v>100</v>
      </c>
      <c r="L120" s="91">
        <v>20</v>
      </c>
      <c r="M120" s="90">
        <v>20</v>
      </c>
      <c r="N120" s="92">
        <v>20</v>
      </c>
      <c r="P120" s="93">
        <v>42.21153846153846</v>
      </c>
      <c r="Q120" s="91">
        <v>30.612244897959183</v>
      </c>
      <c r="R120" s="90">
        <v>32.653061224489797</v>
      </c>
      <c r="S120" s="91">
        <v>12.5</v>
      </c>
      <c r="T120" s="90">
        <v>18.75</v>
      </c>
      <c r="U120" s="92">
        <v>18.75</v>
      </c>
      <c r="W120" s="93">
        <v>17.730186480186479</v>
      </c>
      <c r="X120" s="91">
        <v>22.448979591836736</v>
      </c>
      <c r="Y120" s="90">
        <v>22.448979591836736</v>
      </c>
      <c r="Z120" s="91">
        <v>100</v>
      </c>
      <c r="AA120" s="90">
        <v>100</v>
      </c>
      <c r="AB120" s="91">
        <v>9.0909090909090917</v>
      </c>
      <c r="AC120" s="90">
        <v>9.0909090909090917</v>
      </c>
      <c r="AD120" s="91">
        <v>9.0909090909090917</v>
      </c>
      <c r="AE120" s="94">
        <v>0</v>
      </c>
      <c r="AG120" s="89">
        <v>27.564102564102562</v>
      </c>
      <c r="AH120" s="90">
        <v>6.1224489795918364</v>
      </c>
      <c r="AI120" s="91">
        <v>4.0816326530612246</v>
      </c>
      <c r="AJ120" s="90">
        <v>33.333333333333329</v>
      </c>
      <c r="AK120" s="91">
        <v>66.666666666666657</v>
      </c>
      <c r="AL120" s="90">
        <v>66.666666666666657</v>
      </c>
      <c r="AM120" s="91">
        <v>66.666666666666657</v>
      </c>
      <c r="AN120" s="90">
        <v>100</v>
      </c>
      <c r="AO120" s="67"/>
      <c r="AP120" s="61"/>
      <c r="AR120" s="89"/>
      <c r="AS120" s="135"/>
      <c r="AT120" s="135"/>
      <c r="AV120" s="89"/>
      <c r="AW120" s="135"/>
      <c r="AX120" s="135"/>
      <c r="AZ120" s="89"/>
      <c r="BB120" s="89"/>
      <c r="BD120" s="61"/>
    </row>
    <row r="121" spans="2:56" x14ac:dyDescent="0.25">
      <c r="B121" s="68" t="s">
        <v>165</v>
      </c>
      <c r="D121" s="69">
        <v>1</v>
      </c>
      <c r="F121" s="70">
        <v>39.426961926961916</v>
      </c>
      <c r="H121" s="95">
        <v>66.666666666666657</v>
      </c>
      <c r="I121" s="96">
        <v>100</v>
      </c>
      <c r="J121" s="97">
        <v>100</v>
      </c>
      <c r="K121" s="96">
        <v>100</v>
      </c>
      <c r="L121" s="97">
        <v>11.111111111111111</v>
      </c>
      <c r="M121" s="96">
        <v>11.111111111111111</v>
      </c>
      <c r="N121" s="98">
        <v>11.111111111111111</v>
      </c>
      <c r="P121" s="99">
        <v>21.923076923076923</v>
      </c>
      <c r="Q121" s="97">
        <v>38.461538461538467</v>
      </c>
      <c r="R121" s="96">
        <v>38.461538461538467</v>
      </c>
      <c r="S121" s="97">
        <v>6.666666666666667</v>
      </c>
      <c r="T121" s="96">
        <v>13.333333333333334</v>
      </c>
      <c r="U121" s="98">
        <v>13.333333333333334</v>
      </c>
      <c r="W121" s="99">
        <v>35.460372960372958</v>
      </c>
      <c r="X121" s="97">
        <v>28.205128205128204</v>
      </c>
      <c r="Y121" s="96">
        <v>28.205128205128204</v>
      </c>
      <c r="Z121" s="97">
        <v>100</v>
      </c>
      <c r="AA121" s="96">
        <v>100</v>
      </c>
      <c r="AB121" s="97">
        <v>9.0909090909090917</v>
      </c>
      <c r="AC121" s="96">
        <v>9.0909090909090917</v>
      </c>
      <c r="AD121" s="97">
        <v>9.0909090909090917</v>
      </c>
      <c r="AE121" s="100">
        <v>0</v>
      </c>
      <c r="AG121" s="95">
        <v>55.128205128205124</v>
      </c>
      <c r="AH121" s="96">
        <v>7.6923076923076925</v>
      </c>
      <c r="AI121" s="97">
        <v>5.1282051282051277</v>
      </c>
      <c r="AJ121" s="96">
        <v>33.333333333333329</v>
      </c>
      <c r="AK121" s="97">
        <v>66.666666666666657</v>
      </c>
      <c r="AL121" s="96">
        <v>66.666666666666657</v>
      </c>
      <c r="AM121" s="97">
        <v>66.666666666666657</v>
      </c>
      <c r="AN121" s="96">
        <v>100</v>
      </c>
      <c r="AO121" s="75"/>
      <c r="AP121" s="70"/>
      <c r="AR121" s="95"/>
      <c r="AS121" s="96"/>
      <c r="AT121" s="96"/>
      <c r="AV121" s="95"/>
      <c r="AW121" s="96"/>
      <c r="AX121" s="96"/>
      <c r="AZ121" s="95"/>
      <c r="BB121" s="95"/>
      <c r="BD121" s="70"/>
    </row>
    <row r="122" spans="2:56" ht="15.75" thickBot="1" x14ac:dyDescent="0.3">
      <c r="B122" s="113" t="s">
        <v>166</v>
      </c>
      <c r="D122" s="114">
        <v>1</v>
      </c>
      <c r="F122" s="115">
        <v>37.5</v>
      </c>
      <c r="H122" s="116">
        <v>100</v>
      </c>
      <c r="I122" s="117">
        <v>100</v>
      </c>
      <c r="J122" s="118">
        <v>100</v>
      </c>
      <c r="K122" s="117">
        <v>100</v>
      </c>
      <c r="L122" s="118">
        <v>100</v>
      </c>
      <c r="M122" s="117">
        <v>100</v>
      </c>
      <c r="N122" s="119">
        <v>100</v>
      </c>
      <c r="P122" s="120">
        <v>62.5</v>
      </c>
      <c r="Q122" s="118">
        <v>0</v>
      </c>
      <c r="R122" s="117">
        <v>10</v>
      </c>
      <c r="S122" s="118">
        <v>100</v>
      </c>
      <c r="T122" s="117">
        <v>100</v>
      </c>
      <c r="U122" s="119">
        <v>100</v>
      </c>
      <c r="W122" s="120">
        <v>0</v>
      </c>
      <c r="X122" s="118">
        <v>0</v>
      </c>
      <c r="Y122" s="117">
        <v>0</v>
      </c>
      <c r="Z122" s="118">
        <v>0</v>
      </c>
      <c r="AA122" s="117">
        <v>0</v>
      </c>
      <c r="AB122" s="118">
        <v>0</v>
      </c>
      <c r="AC122" s="117">
        <v>0</v>
      </c>
      <c r="AD122" s="118">
        <v>0</v>
      </c>
      <c r="AE122" s="121">
        <v>0</v>
      </c>
      <c r="AG122" s="116">
        <v>0</v>
      </c>
      <c r="AH122" s="117">
        <v>0</v>
      </c>
      <c r="AI122" s="118">
        <v>0</v>
      </c>
      <c r="AJ122" s="117">
        <v>0</v>
      </c>
      <c r="AK122" s="118">
        <v>0</v>
      </c>
      <c r="AL122" s="117">
        <v>0</v>
      </c>
      <c r="AM122" s="118">
        <v>0</v>
      </c>
      <c r="AN122" s="117">
        <v>0</v>
      </c>
      <c r="AO122" s="75"/>
      <c r="AP122" s="115"/>
      <c r="AR122" s="116"/>
      <c r="AS122" s="96"/>
      <c r="AT122" s="96"/>
      <c r="AV122" s="116"/>
      <c r="AW122" s="96"/>
      <c r="AX122" s="96"/>
      <c r="AZ122" s="116"/>
      <c r="BB122" s="116"/>
      <c r="BD122" s="115"/>
    </row>
    <row r="123" spans="2:56" ht="5.25" customHeight="1" thickBot="1" x14ac:dyDescent="0.3">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57"/>
    </row>
    <row r="124" spans="2:56" x14ac:dyDescent="0.25">
      <c r="B124" s="134" t="s">
        <v>167</v>
      </c>
      <c r="D124" s="123">
        <v>29</v>
      </c>
      <c r="F124" s="124">
        <v>54.626233461053111</v>
      </c>
      <c r="H124" s="125">
        <v>81.564655172413808</v>
      </c>
      <c r="I124" s="126">
        <v>77.346278317152112</v>
      </c>
      <c r="J124" s="127">
        <v>100</v>
      </c>
      <c r="K124" s="126">
        <v>64.912280701754383</v>
      </c>
      <c r="L124" s="127">
        <v>100</v>
      </c>
      <c r="M124" s="126">
        <v>100</v>
      </c>
      <c r="N124" s="128">
        <v>100</v>
      </c>
      <c r="P124" s="129">
        <v>61.966277702677822</v>
      </c>
      <c r="Q124" s="127">
        <v>32.874354561101548</v>
      </c>
      <c r="R124" s="126">
        <v>38.209982788296045</v>
      </c>
      <c r="S124" s="127">
        <v>90.322580645161281</v>
      </c>
      <c r="T124" s="126">
        <v>85.483870967741936</v>
      </c>
      <c r="U124" s="128">
        <v>85.483870967741936</v>
      </c>
      <c r="W124" s="129">
        <v>36.799956731734376</v>
      </c>
      <c r="X124" s="127">
        <v>29.629629629629626</v>
      </c>
      <c r="Y124" s="126">
        <v>17.10758377425044</v>
      </c>
      <c r="Z124" s="127">
        <v>55.357142857142861</v>
      </c>
      <c r="AA124" s="126">
        <v>61.30952380952381</v>
      </c>
      <c r="AB124" s="127">
        <v>78.571428571428569</v>
      </c>
      <c r="AC124" s="126">
        <v>78.571428571428569</v>
      </c>
      <c r="AD124" s="127">
        <v>41.666666666666671</v>
      </c>
      <c r="AE124" s="130">
        <v>47.619047619047613</v>
      </c>
      <c r="AG124" s="125">
        <v>48.660276725080529</v>
      </c>
      <c r="AH124" s="126">
        <v>11.876075731497417</v>
      </c>
      <c r="AI124" s="127">
        <v>7.3572679509632231</v>
      </c>
      <c r="AJ124" s="126">
        <v>85.507246376811594</v>
      </c>
      <c r="AK124" s="127">
        <v>88.405797101449281</v>
      </c>
      <c r="AL124" s="126">
        <v>91.304347826086953</v>
      </c>
      <c r="AM124" s="127">
        <v>85.507246376811594</v>
      </c>
      <c r="AN124" s="126">
        <v>70.454545454545453</v>
      </c>
      <c r="AO124" s="67"/>
      <c r="AP124" s="124"/>
      <c r="AR124" s="125"/>
      <c r="AS124" s="135"/>
      <c r="AT124" s="135"/>
      <c r="AV124" s="125"/>
      <c r="AW124" s="135"/>
      <c r="AX124" s="135"/>
      <c r="AZ124" s="125"/>
      <c r="BB124" s="125"/>
      <c r="BD124" s="124"/>
    </row>
    <row r="125" spans="2:56" x14ac:dyDescent="0.25">
      <c r="B125" s="76" t="s">
        <v>168</v>
      </c>
      <c r="D125" s="77">
        <v>9</v>
      </c>
      <c r="F125" s="78">
        <v>50.958358942155236</v>
      </c>
      <c r="H125" s="101">
        <v>76.708333333333329</v>
      </c>
      <c r="I125" s="102">
        <v>61.875</v>
      </c>
      <c r="J125" s="103">
        <v>100</v>
      </c>
      <c r="K125" s="102">
        <v>46.153846153846153</v>
      </c>
      <c r="L125" s="103">
        <v>100</v>
      </c>
      <c r="M125" s="102">
        <v>100</v>
      </c>
      <c r="N125" s="104">
        <v>100</v>
      </c>
      <c r="P125" s="105">
        <v>52.394480519480524</v>
      </c>
      <c r="Q125" s="103">
        <v>32.307692307692307</v>
      </c>
      <c r="R125" s="102">
        <v>33.076923076923073</v>
      </c>
      <c r="S125" s="103">
        <v>100</v>
      </c>
      <c r="T125" s="102">
        <v>100</v>
      </c>
      <c r="U125" s="104">
        <v>100</v>
      </c>
      <c r="W125" s="105">
        <v>34.54485329485329</v>
      </c>
      <c r="X125" s="103">
        <v>48.275862068965516</v>
      </c>
      <c r="Y125" s="102">
        <v>10.344827586206897</v>
      </c>
      <c r="Z125" s="103">
        <v>32.142857142857146</v>
      </c>
      <c r="AA125" s="102">
        <v>32.142857142857146</v>
      </c>
      <c r="AB125" s="103">
        <v>100</v>
      </c>
      <c r="AC125" s="102">
        <v>100</v>
      </c>
      <c r="AD125" s="103">
        <v>17.647058823529413</v>
      </c>
      <c r="AE125" s="106">
        <v>25</v>
      </c>
      <c r="AG125" s="101">
        <v>55.163152690930474</v>
      </c>
      <c r="AH125" s="102">
        <v>20.76923076923077</v>
      </c>
      <c r="AI125" s="103">
        <v>8.870967741935484</v>
      </c>
      <c r="AJ125" s="102">
        <v>100</v>
      </c>
      <c r="AK125" s="103">
        <v>81.481481481481481</v>
      </c>
      <c r="AL125" s="102">
        <v>100</v>
      </c>
      <c r="AM125" s="103">
        <v>85.18518518518519</v>
      </c>
      <c r="AN125" s="102">
        <v>80</v>
      </c>
      <c r="AO125" s="75"/>
      <c r="AP125" s="78"/>
      <c r="AR125" s="101"/>
      <c r="AS125" s="96"/>
      <c r="AT125" s="96"/>
      <c r="AV125" s="101"/>
      <c r="AW125" s="96"/>
      <c r="AX125" s="96"/>
      <c r="AZ125" s="101"/>
      <c r="BB125" s="101"/>
      <c r="BD125" s="78"/>
    </row>
    <row r="126" spans="2:56" x14ac:dyDescent="0.25">
      <c r="B126" s="68" t="s">
        <v>169</v>
      </c>
      <c r="D126" s="69">
        <v>9</v>
      </c>
      <c r="F126" s="70">
        <v>55.901507895042371</v>
      </c>
      <c r="H126" s="95">
        <v>80.555555555555557</v>
      </c>
      <c r="I126" s="96">
        <v>83.018867924528308</v>
      </c>
      <c r="J126" s="97">
        <v>100</v>
      </c>
      <c r="K126" s="96">
        <v>100</v>
      </c>
      <c r="L126" s="97">
        <v>100</v>
      </c>
      <c r="M126" s="96">
        <v>100</v>
      </c>
      <c r="N126" s="98">
        <v>100</v>
      </c>
      <c r="P126" s="99">
        <v>63.523706896551722</v>
      </c>
      <c r="Q126" s="97">
        <v>17.307692307692307</v>
      </c>
      <c r="R126" s="96">
        <v>23.076923076923077</v>
      </c>
      <c r="S126" s="97">
        <v>100</v>
      </c>
      <c r="T126" s="96">
        <v>100</v>
      </c>
      <c r="U126" s="98">
        <v>100</v>
      </c>
      <c r="W126" s="99">
        <v>38.887800417972826</v>
      </c>
      <c r="X126" s="97">
        <v>18.269230769230766</v>
      </c>
      <c r="Y126" s="96">
        <v>17.78846153846154</v>
      </c>
      <c r="Z126" s="97">
        <v>73.68421052631578</v>
      </c>
      <c r="AA126" s="96">
        <v>97.368421052631575</v>
      </c>
      <c r="AB126" s="97">
        <v>100</v>
      </c>
      <c r="AC126" s="96">
        <v>100</v>
      </c>
      <c r="AD126" s="97">
        <v>100</v>
      </c>
      <c r="AE126" s="100">
        <v>92.10526315789474</v>
      </c>
      <c r="AG126" s="95">
        <v>50.030477185649602</v>
      </c>
      <c r="AH126" s="96">
        <v>7.6923076923076925</v>
      </c>
      <c r="AI126" s="97">
        <v>7.6923076923076925</v>
      </c>
      <c r="AJ126" s="96">
        <v>62.5</v>
      </c>
      <c r="AK126" s="97">
        <v>81.25</v>
      </c>
      <c r="AL126" s="96">
        <v>68.75</v>
      </c>
      <c r="AM126" s="97">
        <v>62.5</v>
      </c>
      <c r="AN126" s="96">
        <v>100</v>
      </c>
      <c r="AO126" s="75"/>
      <c r="AP126" s="70"/>
      <c r="AR126" s="95"/>
      <c r="AS126" s="96"/>
      <c r="AT126" s="96"/>
      <c r="AV126" s="95"/>
      <c r="AW126" s="96"/>
      <c r="AX126" s="96"/>
      <c r="AZ126" s="95"/>
      <c r="BB126" s="95"/>
      <c r="BD126" s="70"/>
    </row>
    <row r="127" spans="2:56" x14ac:dyDescent="0.25">
      <c r="B127" s="76" t="s">
        <v>170</v>
      </c>
      <c r="D127" s="77">
        <v>7</v>
      </c>
      <c r="F127" s="78">
        <v>62.971897423867873</v>
      </c>
      <c r="H127" s="101">
        <v>96.428571428571431</v>
      </c>
      <c r="I127" s="102">
        <v>100</v>
      </c>
      <c r="J127" s="103">
        <v>100</v>
      </c>
      <c r="K127" s="102">
        <v>64.705882352941174</v>
      </c>
      <c r="L127" s="103">
        <v>100</v>
      </c>
      <c r="M127" s="102">
        <v>100</v>
      </c>
      <c r="N127" s="104">
        <v>100</v>
      </c>
      <c r="P127" s="105">
        <v>72.863749345892188</v>
      </c>
      <c r="Q127" s="103">
        <v>50.943396226415096</v>
      </c>
      <c r="R127" s="102">
        <v>50.943396226415096</v>
      </c>
      <c r="S127" s="103">
        <v>73.91304347826086</v>
      </c>
      <c r="T127" s="102">
        <v>73.91304347826086</v>
      </c>
      <c r="U127" s="104">
        <v>73.91304347826086</v>
      </c>
      <c r="W127" s="105">
        <v>34.666928309785447</v>
      </c>
      <c r="X127" s="103">
        <v>20.754716981132077</v>
      </c>
      <c r="Y127" s="102">
        <v>15.723270440251572</v>
      </c>
      <c r="Z127" s="103">
        <v>72.727272727272734</v>
      </c>
      <c r="AA127" s="102">
        <v>75.757575757575751</v>
      </c>
      <c r="AB127" s="103">
        <v>59.090909090909093</v>
      </c>
      <c r="AC127" s="102">
        <v>59.090909090909093</v>
      </c>
      <c r="AD127" s="103">
        <v>100</v>
      </c>
      <c r="AE127" s="106">
        <v>51.515151515151516</v>
      </c>
      <c r="AG127" s="101">
        <v>66.341457803280463</v>
      </c>
      <c r="AH127" s="102">
        <v>16.352201257861633</v>
      </c>
      <c r="AI127" s="103">
        <v>9.67741935483871</v>
      </c>
      <c r="AJ127" s="102">
        <v>84.615384615384613</v>
      </c>
      <c r="AK127" s="103">
        <v>100</v>
      </c>
      <c r="AL127" s="102">
        <v>96.15384615384616</v>
      </c>
      <c r="AM127" s="103">
        <v>100</v>
      </c>
      <c r="AN127" s="102">
        <v>54.54545454545454</v>
      </c>
      <c r="AO127" s="75"/>
      <c r="AP127" s="78"/>
      <c r="AR127" s="101"/>
      <c r="AS127" s="96"/>
      <c r="AT127" s="96"/>
      <c r="AV127" s="101"/>
      <c r="AW127" s="96"/>
      <c r="AX127" s="96"/>
      <c r="AZ127" s="101"/>
      <c r="BB127" s="101"/>
      <c r="BD127" s="78"/>
    </row>
    <row r="128" spans="2:56" x14ac:dyDescent="0.25">
      <c r="B128" s="68" t="s">
        <v>171</v>
      </c>
      <c r="D128" s="69">
        <v>3</v>
      </c>
      <c r="F128" s="70">
        <v>48.54882154882155</v>
      </c>
      <c r="H128" s="95">
        <v>75</v>
      </c>
      <c r="I128" s="96">
        <v>100</v>
      </c>
      <c r="J128" s="97">
        <v>100</v>
      </c>
      <c r="K128" s="96">
        <v>100</v>
      </c>
      <c r="L128" s="97">
        <v>100</v>
      </c>
      <c r="M128" s="96">
        <v>100</v>
      </c>
      <c r="N128" s="98">
        <v>100</v>
      </c>
      <c r="P128" s="99">
        <v>53.598484848484851</v>
      </c>
      <c r="Q128" s="97">
        <v>22.727272727272727</v>
      </c>
      <c r="R128" s="96">
        <v>50</v>
      </c>
      <c r="S128" s="97">
        <v>100</v>
      </c>
      <c r="T128" s="96">
        <v>100</v>
      </c>
      <c r="U128" s="98">
        <v>100</v>
      </c>
      <c r="W128" s="99">
        <v>54.545454545454554</v>
      </c>
      <c r="X128" s="97">
        <v>34.848484848484851</v>
      </c>
      <c r="Y128" s="96">
        <v>34.848484848484851</v>
      </c>
      <c r="Z128" s="97">
        <v>100</v>
      </c>
      <c r="AA128" s="96">
        <v>100</v>
      </c>
      <c r="AB128" s="97">
        <v>100</v>
      </c>
      <c r="AC128" s="96">
        <v>100</v>
      </c>
      <c r="AD128" s="97">
        <v>100</v>
      </c>
      <c r="AE128" s="100">
        <v>60.869565217391312</v>
      </c>
      <c r="AG128" s="95">
        <v>5.0505050505050501E-3</v>
      </c>
      <c r="AH128" s="96">
        <v>0</v>
      </c>
      <c r="AI128" s="97">
        <v>1.5151515151515152E-2</v>
      </c>
      <c r="AJ128" s="96">
        <v>0</v>
      </c>
      <c r="AK128" s="97">
        <v>0</v>
      </c>
      <c r="AL128" s="96">
        <v>0</v>
      </c>
      <c r="AM128" s="97">
        <v>0</v>
      </c>
      <c r="AN128" s="96">
        <v>0</v>
      </c>
      <c r="AO128" s="75"/>
      <c r="AP128" s="70"/>
      <c r="AR128" s="95"/>
      <c r="AS128" s="96"/>
      <c r="AT128" s="96"/>
      <c r="AV128" s="95"/>
      <c r="AW128" s="96"/>
      <c r="AX128" s="96"/>
      <c r="AZ128" s="95"/>
      <c r="BB128" s="95"/>
      <c r="BD128" s="70"/>
    </row>
    <row r="129" spans="2:56" ht="15.75" thickBot="1" x14ac:dyDescent="0.3">
      <c r="B129" s="113" t="s">
        <v>172</v>
      </c>
      <c r="D129" s="114">
        <v>1</v>
      </c>
      <c r="F129" s="115">
        <v>35.972222222222221</v>
      </c>
      <c r="H129" s="116">
        <v>50</v>
      </c>
      <c r="I129" s="117">
        <v>100</v>
      </c>
      <c r="J129" s="118">
        <v>100</v>
      </c>
      <c r="K129" s="117">
        <v>0</v>
      </c>
      <c r="L129" s="118">
        <v>0</v>
      </c>
      <c r="M129" s="117">
        <v>0</v>
      </c>
      <c r="N129" s="119">
        <v>0</v>
      </c>
      <c r="P129" s="120">
        <v>82.916666666666657</v>
      </c>
      <c r="Q129" s="118">
        <v>94.444444444444443</v>
      </c>
      <c r="R129" s="117">
        <v>94.444444444444443</v>
      </c>
      <c r="S129" s="118">
        <v>100</v>
      </c>
      <c r="T129" s="117">
        <v>70</v>
      </c>
      <c r="U129" s="119">
        <v>70</v>
      </c>
      <c r="W129" s="120">
        <v>0</v>
      </c>
      <c r="X129" s="118">
        <v>100</v>
      </c>
      <c r="Y129" s="117">
        <v>0</v>
      </c>
      <c r="Z129" s="118">
        <v>0</v>
      </c>
      <c r="AA129" s="117">
        <v>0</v>
      </c>
      <c r="AB129" s="118">
        <v>0</v>
      </c>
      <c r="AC129" s="117">
        <v>0</v>
      </c>
      <c r="AD129" s="118">
        <v>0</v>
      </c>
      <c r="AE129" s="121">
        <v>0</v>
      </c>
      <c r="AG129" s="116">
        <v>0</v>
      </c>
      <c r="AH129" s="117">
        <v>0</v>
      </c>
      <c r="AI129" s="118">
        <v>0</v>
      </c>
      <c r="AJ129" s="117">
        <v>0</v>
      </c>
      <c r="AK129" s="118">
        <v>0</v>
      </c>
      <c r="AL129" s="117">
        <v>0</v>
      </c>
      <c r="AM129" s="118">
        <v>0</v>
      </c>
      <c r="AN129" s="117">
        <v>0</v>
      </c>
      <c r="AO129" s="75"/>
      <c r="AP129" s="115"/>
      <c r="AR129" s="116"/>
      <c r="AS129" s="96"/>
      <c r="AT129" s="96"/>
      <c r="AV129" s="116"/>
      <c r="AW129" s="96"/>
      <c r="AX129" s="96"/>
      <c r="AZ129" s="116"/>
      <c r="BB129" s="116"/>
      <c r="BD129" s="115"/>
    </row>
    <row r="130" spans="2:56" ht="5.25" customHeight="1" thickBot="1" x14ac:dyDescent="0.3">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57"/>
    </row>
    <row r="131" spans="2:56" x14ac:dyDescent="0.25">
      <c r="B131" s="134" t="s">
        <v>173</v>
      </c>
      <c r="D131" s="123">
        <v>7</v>
      </c>
      <c r="F131" s="124">
        <v>77.984457671957657</v>
      </c>
      <c r="H131" s="125">
        <v>98.660714285714292</v>
      </c>
      <c r="I131" s="126">
        <v>88.888888888888886</v>
      </c>
      <c r="J131" s="127">
        <v>100</v>
      </c>
      <c r="K131" s="126">
        <v>100</v>
      </c>
      <c r="L131" s="127">
        <v>100</v>
      </c>
      <c r="M131" s="126">
        <v>100</v>
      </c>
      <c r="N131" s="128">
        <v>100</v>
      </c>
      <c r="P131" s="129">
        <v>93.452380952380949</v>
      </c>
      <c r="Q131" s="127">
        <v>85.106382978723403</v>
      </c>
      <c r="R131" s="126">
        <v>76.59574468085107</v>
      </c>
      <c r="S131" s="127">
        <v>100</v>
      </c>
      <c r="T131" s="126">
        <v>100</v>
      </c>
      <c r="U131" s="128">
        <v>100</v>
      </c>
      <c r="W131" s="129">
        <v>65.952380952380963</v>
      </c>
      <c r="X131" s="127">
        <v>97.777777777777771</v>
      </c>
      <c r="Y131" s="126">
        <v>88.888888888888886</v>
      </c>
      <c r="Z131" s="127">
        <v>70.454545454545453</v>
      </c>
      <c r="AA131" s="126">
        <v>65.909090909090907</v>
      </c>
      <c r="AB131" s="127">
        <v>90.909090909090907</v>
      </c>
      <c r="AC131" s="126">
        <v>90.909090909090907</v>
      </c>
      <c r="AD131" s="127">
        <v>66.666666666666657</v>
      </c>
      <c r="AE131" s="130">
        <v>65.909090909090907</v>
      </c>
      <c r="AG131" s="125">
        <v>50.436507936507937</v>
      </c>
      <c r="AH131" s="126">
        <v>55.319148936170215</v>
      </c>
      <c r="AI131" s="127">
        <v>27.027027027027028</v>
      </c>
      <c r="AJ131" s="126">
        <v>100</v>
      </c>
      <c r="AK131" s="127">
        <v>69.230769230769226</v>
      </c>
      <c r="AL131" s="126">
        <v>100</v>
      </c>
      <c r="AM131" s="127">
        <v>61.53846153846154</v>
      </c>
      <c r="AN131" s="126">
        <v>37.5</v>
      </c>
      <c r="AO131" s="67"/>
      <c r="AP131" s="124"/>
      <c r="AR131" s="125"/>
      <c r="AS131" s="135"/>
      <c r="AT131" s="135"/>
      <c r="AV131" s="125"/>
      <c r="AW131" s="135"/>
      <c r="AX131" s="135"/>
      <c r="AZ131" s="125"/>
      <c r="BB131" s="125"/>
      <c r="BD131" s="124"/>
    </row>
    <row r="132" spans="2:56" x14ac:dyDescent="0.25">
      <c r="B132" s="76" t="s">
        <v>174</v>
      </c>
      <c r="D132" s="77">
        <v>6</v>
      </c>
      <c r="F132" s="78">
        <v>77.092978395061721</v>
      </c>
      <c r="H132" s="101">
        <v>98.4375</v>
      </c>
      <c r="I132" s="102">
        <v>88.461538461538453</v>
      </c>
      <c r="J132" s="103">
        <v>100</v>
      </c>
      <c r="K132" s="102">
        <v>100</v>
      </c>
      <c r="L132" s="103">
        <v>100</v>
      </c>
      <c r="M132" s="102">
        <v>100</v>
      </c>
      <c r="N132" s="104">
        <v>100</v>
      </c>
      <c r="P132" s="105">
        <v>92.3611111111111</v>
      </c>
      <c r="Q132" s="103">
        <v>82.926829268292678</v>
      </c>
      <c r="R132" s="102">
        <v>73.170731707317074</v>
      </c>
      <c r="S132" s="103">
        <v>100</v>
      </c>
      <c r="T132" s="102">
        <v>100</v>
      </c>
      <c r="U132" s="104">
        <v>100</v>
      </c>
      <c r="W132" s="105">
        <v>64.444444444444443</v>
      </c>
      <c r="X132" s="103">
        <v>97.435897435897431</v>
      </c>
      <c r="Y132" s="102">
        <v>87.179487179487182</v>
      </c>
      <c r="Z132" s="103">
        <v>65.789473684210535</v>
      </c>
      <c r="AA132" s="102">
        <v>60.526315789473685</v>
      </c>
      <c r="AB132" s="103">
        <v>90</v>
      </c>
      <c r="AC132" s="102">
        <v>90</v>
      </c>
      <c r="AD132" s="103">
        <v>66.666666666666657</v>
      </c>
      <c r="AE132" s="106">
        <v>60.526315789473685</v>
      </c>
      <c r="AG132" s="101">
        <v>50.509259259259267</v>
      </c>
      <c r="AH132" s="102">
        <v>43.902439024390247</v>
      </c>
      <c r="AI132" s="103">
        <v>32.258064516129032</v>
      </c>
      <c r="AJ132" s="102">
        <v>100</v>
      </c>
      <c r="AK132" s="103">
        <v>55.555555555555557</v>
      </c>
      <c r="AL132" s="102">
        <v>100</v>
      </c>
      <c r="AM132" s="103">
        <v>88.888888888888886</v>
      </c>
      <c r="AN132" s="102">
        <v>37.5</v>
      </c>
      <c r="AO132" s="75"/>
      <c r="AP132" s="78"/>
      <c r="AR132" s="101"/>
      <c r="AS132" s="96"/>
      <c r="AT132" s="96"/>
      <c r="AV132" s="101"/>
      <c r="AW132" s="96"/>
      <c r="AX132" s="96"/>
      <c r="AZ132" s="101"/>
      <c r="BB132" s="101"/>
      <c r="BD132" s="78"/>
    </row>
    <row r="133" spans="2:56" ht="15.75" thickBot="1" x14ac:dyDescent="0.3">
      <c r="B133" s="79" t="s">
        <v>175</v>
      </c>
      <c r="D133" s="80">
        <v>1</v>
      </c>
      <c r="F133" s="81">
        <v>83.333333333333343</v>
      </c>
      <c r="H133" s="107">
        <v>100</v>
      </c>
      <c r="I133" s="108">
        <v>100</v>
      </c>
      <c r="J133" s="109">
        <v>100</v>
      </c>
      <c r="K133" s="108">
        <v>100</v>
      </c>
      <c r="L133" s="109">
        <v>100</v>
      </c>
      <c r="M133" s="108">
        <v>100</v>
      </c>
      <c r="N133" s="110">
        <v>100</v>
      </c>
      <c r="P133" s="111">
        <v>100</v>
      </c>
      <c r="Q133" s="109">
        <v>100</v>
      </c>
      <c r="R133" s="108">
        <v>100</v>
      </c>
      <c r="S133" s="109">
        <v>100</v>
      </c>
      <c r="T133" s="108">
        <v>100</v>
      </c>
      <c r="U133" s="110">
        <v>100</v>
      </c>
      <c r="W133" s="111">
        <v>75</v>
      </c>
      <c r="X133" s="109">
        <v>100</v>
      </c>
      <c r="Y133" s="108">
        <v>100</v>
      </c>
      <c r="Z133" s="109">
        <v>100</v>
      </c>
      <c r="AA133" s="108">
        <v>100</v>
      </c>
      <c r="AB133" s="109">
        <v>100</v>
      </c>
      <c r="AC133" s="108">
        <v>100</v>
      </c>
      <c r="AD133" s="109">
        <v>0</v>
      </c>
      <c r="AE133" s="112">
        <v>100</v>
      </c>
      <c r="AG133" s="107">
        <v>50</v>
      </c>
      <c r="AH133" s="108">
        <v>100</v>
      </c>
      <c r="AI133" s="109">
        <v>0</v>
      </c>
      <c r="AJ133" s="108">
        <v>100</v>
      </c>
      <c r="AK133" s="109">
        <v>100</v>
      </c>
      <c r="AL133" s="108">
        <v>100</v>
      </c>
      <c r="AM133" s="109">
        <v>0</v>
      </c>
      <c r="AN133" s="108">
        <v>0</v>
      </c>
      <c r="AO133" s="75"/>
      <c r="AP133" s="81"/>
      <c r="AR133" s="107"/>
      <c r="AS133" s="96"/>
      <c r="AT133" s="96"/>
      <c r="AV133" s="107"/>
      <c r="AW133" s="96"/>
      <c r="AX133" s="96"/>
      <c r="AZ133" s="107"/>
      <c r="BB133" s="107"/>
      <c r="BD133" s="81"/>
    </row>
    <row r="134" spans="2:56" ht="5.25" customHeight="1" thickBot="1" x14ac:dyDescent="0.3">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57"/>
    </row>
    <row r="135" spans="2:56" x14ac:dyDescent="0.25">
      <c r="B135" s="133" t="s">
        <v>176</v>
      </c>
      <c r="D135" s="59">
        <v>1</v>
      </c>
      <c r="F135" s="61">
        <v>16.666666666666664</v>
      </c>
      <c r="H135" s="89">
        <v>100</v>
      </c>
      <c r="I135" s="90">
        <v>100</v>
      </c>
      <c r="J135" s="91">
        <v>100</v>
      </c>
      <c r="K135" s="90">
        <v>100</v>
      </c>
      <c r="L135" s="91">
        <v>100</v>
      </c>
      <c r="M135" s="90">
        <v>100</v>
      </c>
      <c r="N135" s="92">
        <v>100</v>
      </c>
      <c r="P135" s="93">
        <v>0</v>
      </c>
      <c r="Q135" s="91">
        <v>0</v>
      </c>
      <c r="R135" s="90">
        <v>0</v>
      </c>
      <c r="S135" s="91">
        <v>0</v>
      </c>
      <c r="T135" s="90">
        <v>0</v>
      </c>
      <c r="U135" s="92">
        <v>0</v>
      </c>
      <c r="W135" s="93">
        <v>0</v>
      </c>
      <c r="X135" s="91">
        <v>0</v>
      </c>
      <c r="Y135" s="90">
        <v>0</v>
      </c>
      <c r="Z135" s="91">
        <v>0</v>
      </c>
      <c r="AA135" s="90">
        <v>0</v>
      </c>
      <c r="AB135" s="91">
        <v>0</v>
      </c>
      <c r="AC135" s="90">
        <v>0</v>
      </c>
      <c r="AD135" s="91">
        <v>0</v>
      </c>
      <c r="AE135" s="94">
        <v>0</v>
      </c>
      <c r="AG135" s="89">
        <v>0</v>
      </c>
      <c r="AH135" s="90">
        <v>0</v>
      </c>
      <c r="AI135" s="91">
        <v>0</v>
      </c>
      <c r="AJ135" s="90">
        <v>0</v>
      </c>
      <c r="AK135" s="91">
        <v>0</v>
      </c>
      <c r="AL135" s="90">
        <v>0</v>
      </c>
      <c r="AM135" s="91">
        <v>0</v>
      </c>
      <c r="AN135" s="90">
        <v>0</v>
      </c>
      <c r="AO135" s="67"/>
      <c r="AP135" s="61"/>
      <c r="AR135" s="89"/>
      <c r="AS135" s="135"/>
      <c r="AT135" s="135"/>
      <c r="AV135" s="89"/>
      <c r="AW135" s="135"/>
      <c r="AX135" s="135"/>
      <c r="AZ135" s="89"/>
      <c r="BB135" s="89"/>
      <c r="BD135" s="61"/>
    </row>
    <row r="136" spans="2:56" ht="15.75" thickBot="1" x14ac:dyDescent="0.3">
      <c r="B136" s="79" t="s">
        <v>177</v>
      </c>
      <c r="D136" s="80">
        <v>1</v>
      </c>
      <c r="F136" s="81">
        <v>16.666666666666664</v>
      </c>
      <c r="H136" s="111">
        <v>100</v>
      </c>
      <c r="I136" s="108">
        <v>100</v>
      </c>
      <c r="J136" s="108">
        <v>100</v>
      </c>
      <c r="K136" s="108">
        <v>100</v>
      </c>
      <c r="L136" s="108">
        <v>100</v>
      </c>
      <c r="M136" s="108">
        <v>100</v>
      </c>
      <c r="N136" s="112">
        <v>100</v>
      </c>
      <c r="P136" s="111">
        <v>0</v>
      </c>
      <c r="Q136" s="108">
        <v>0</v>
      </c>
      <c r="R136" s="108">
        <v>0</v>
      </c>
      <c r="S136" s="108">
        <v>0</v>
      </c>
      <c r="T136" s="108">
        <v>0</v>
      </c>
      <c r="U136" s="112">
        <v>0</v>
      </c>
      <c r="W136" s="111">
        <v>0</v>
      </c>
      <c r="X136" s="108">
        <v>0</v>
      </c>
      <c r="Y136" s="108">
        <v>0</v>
      </c>
      <c r="Z136" s="108">
        <v>0</v>
      </c>
      <c r="AA136" s="108">
        <v>0</v>
      </c>
      <c r="AB136" s="108">
        <v>0</v>
      </c>
      <c r="AC136" s="108">
        <v>0</v>
      </c>
      <c r="AD136" s="108">
        <v>0</v>
      </c>
      <c r="AE136" s="112">
        <v>0</v>
      </c>
      <c r="AG136" s="111">
        <v>0</v>
      </c>
      <c r="AH136" s="108">
        <v>0</v>
      </c>
      <c r="AI136" s="108">
        <v>0</v>
      </c>
      <c r="AJ136" s="108">
        <v>0</v>
      </c>
      <c r="AK136" s="108">
        <v>0</v>
      </c>
      <c r="AL136" s="108">
        <v>0</v>
      </c>
      <c r="AM136" s="108">
        <v>0</v>
      </c>
      <c r="AN136" s="108">
        <v>0</v>
      </c>
      <c r="AO136" s="75"/>
      <c r="AP136" s="81"/>
      <c r="AR136" s="111"/>
      <c r="AS136" s="96"/>
      <c r="AT136" s="96"/>
      <c r="AV136" s="111"/>
      <c r="AW136" s="96"/>
      <c r="AX136" s="96"/>
      <c r="AZ136" s="111"/>
      <c r="BB136" s="111"/>
      <c r="BD136" s="81"/>
    </row>
    <row r="137" spans="2:56" ht="5.25" customHeight="1" thickBot="1" x14ac:dyDescent="0.3">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57"/>
    </row>
    <row r="138" spans="2:56" x14ac:dyDescent="0.25">
      <c r="B138" s="134" t="s">
        <v>178</v>
      </c>
      <c r="D138" s="123">
        <v>1</v>
      </c>
      <c r="F138" s="124">
        <v>35.606060606060602</v>
      </c>
      <c r="H138" s="125">
        <v>100</v>
      </c>
      <c r="I138" s="126">
        <v>100</v>
      </c>
      <c r="J138" s="127">
        <v>100</v>
      </c>
      <c r="K138" s="126">
        <v>100</v>
      </c>
      <c r="L138" s="127">
        <v>100</v>
      </c>
      <c r="M138" s="126">
        <v>100</v>
      </c>
      <c r="N138" s="128">
        <v>100</v>
      </c>
      <c r="P138" s="129">
        <v>0</v>
      </c>
      <c r="Q138" s="127">
        <v>0</v>
      </c>
      <c r="R138" s="126">
        <v>0</v>
      </c>
      <c r="S138" s="127">
        <v>0</v>
      </c>
      <c r="T138" s="126">
        <v>0</v>
      </c>
      <c r="U138" s="128">
        <v>0</v>
      </c>
      <c r="W138" s="129">
        <v>56.818181818181813</v>
      </c>
      <c r="X138" s="127">
        <v>27.27272727272727</v>
      </c>
      <c r="Y138" s="126">
        <v>27.27272727272727</v>
      </c>
      <c r="Z138" s="127">
        <v>0</v>
      </c>
      <c r="AA138" s="126">
        <v>100</v>
      </c>
      <c r="AB138" s="127">
        <v>100</v>
      </c>
      <c r="AC138" s="126">
        <v>100</v>
      </c>
      <c r="AD138" s="127">
        <v>100</v>
      </c>
      <c r="AE138" s="130">
        <v>0</v>
      </c>
      <c r="AG138" s="125">
        <v>0</v>
      </c>
      <c r="AH138" s="126">
        <v>0</v>
      </c>
      <c r="AI138" s="127">
        <v>0</v>
      </c>
      <c r="AJ138" s="126">
        <v>0</v>
      </c>
      <c r="AK138" s="127">
        <v>0</v>
      </c>
      <c r="AL138" s="126">
        <v>0</v>
      </c>
      <c r="AM138" s="127">
        <v>0</v>
      </c>
      <c r="AN138" s="126">
        <v>0</v>
      </c>
      <c r="AO138" s="67"/>
      <c r="AP138" s="124"/>
      <c r="AR138" s="125"/>
      <c r="AS138" s="135"/>
      <c r="AT138" s="135"/>
      <c r="AV138" s="125"/>
      <c r="AW138" s="135"/>
      <c r="AX138" s="135"/>
      <c r="AZ138" s="125"/>
      <c r="BB138" s="125"/>
      <c r="BD138" s="124"/>
    </row>
    <row r="139" spans="2:56" ht="15.75" thickBot="1" x14ac:dyDescent="0.3">
      <c r="B139" s="113" t="s">
        <v>179</v>
      </c>
      <c r="D139" s="114">
        <v>1</v>
      </c>
      <c r="F139" s="115">
        <v>35.606060606060602</v>
      </c>
      <c r="H139" s="116">
        <v>100</v>
      </c>
      <c r="I139" s="117">
        <v>100</v>
      </c>
      <c r="J139" s="118">
        <v>100</v>
      </c>
      <c r="K139" s="117">
        <v>100</v>
      </c>
      <c r="L139" s="118">
        <v>100</v>
      </c>
      <c r="M139" s="117">
        <v>100</v>
      </c>
      <c r="N139" s="119">
        <v>100</v>
      </c>
      <c r="P139" s="120">
        <v>0</v>
      </c>
      <c r="Q139" s="118">
        <v>0</v>
      </c>
      <c r="R139" s="117">
        <v>0</v>
      </c>
      <c r="S139" s="118">
        <v>0</v>
      </c>
      <c r="T139" s="117">
        <v>0</v>
      </c>
      <c r="U139" s="119">
        <v>0</v>
      </c>
      <c r="W139" s="120">
        <v>56.818181818181813</v>
      </c>
      <c r="X139" s="118">
        <v>27.27272727272727</v>
      </c>
      <c r="Y139" s="117">
        <v>27.27272727272727</v>
      </c>
      <c r="Z139" s="118">
        <v>0</v>
      </c>
      <c r="AA139" s="117">
        <v>100</v>
      </c>
      <c r="AB139" s="118">
        <v>100</v>
      </c>
      <c r="AC139" s="117">
        <v>100</v>
      </c>
      <c r="AD139" s="118">
        <v>100</v>
      </c>
      <c r="AE139" s="121">
        <v>0</v>
      </c>
      <c r="AG139" s="116">
        <v>0</v>
      </c>
      <c r="AH139" s="117">
        <v>0</v>
      </c>
      <c r="AI139" s="118">
        <v>0</v>
      </c>
      <c r="AJ139" s="117">
        <v>0</v>
      </c>
      <c r="AK139" s="118">
        <v>0</v>
      </c>
      <c r="AL139" s="117">
        <v>0</v>
      </c>
      <c r="AM139" s="118">
        <v>0</v>
      </c>
      <c r="AN139" s="117">
        <v>0</v>
      </c>
      <c r="AO139" s="75"/>
      <c r="AP139" s="115"/>
      <c r="AR139" s="116"/>
      <c r="AS139" s="96"/>
      <c r="AT139" s="96"/>
      <c r="AV139" s="116"/>
      <c r="AW139" s="96"/>
      <c r="AX139" s="96"/>
      <c r="AZ139" s="116"/>
      <c r="BB139" s="116"/>
      <c r="BD139" s="115"/>
    </row>
  </sheetData>
  <mergeCells count="9">
    <mergeCell ref="BD3:BD4"/>
    <mergeCell ref="H2:AN2"/>
    <mergeCell ref="AR2:BB2"/>
    <mergeCell ref="H3:N3"/>
    <mergeCell ref="P3:U3"/>
    <mergeCell ref="W3:AE3"/>
    <mergeCell ref="AG3:AN3"/>
    <mergeCell ref="AR3:AT3"/>
    <mergeCell ref="AV3:AX3"/>
  </mergeCells>
  <conditionalFormatting sqref="F6:F9 F11:F20 F22:F25 F27:F29 F31:F32 F34:F38 F40:F41 F43:F65 F67:F71 F73:F76 F78:F99 F101:F102 F104:F105 F107:F112 F114:F115 F117:F118 F120:F122 F124:F129 F131:F133 F135:F136 F138:F139 H6:N9 W6:AE9 P6:U9 P138:U139 W138:AE139 AG138:AN139 H138:N139 P135:U136 W135:AE136 AG135:AN136 H135:N136 P131:U133 W131:AE133 AG131:AN133 H131:N133 P124:U129 W124:AE129 AG124:AN129 H124:N129 P120:U122 W120:AE122 AG120:AN122 H120:N122 P117:U118 W117:AE118 AG117:AN118 H117:N118 P114:U115 W114:AE115 AG114:AN115 H114:N115 P107:U112 W107:AE112 AG107:AN112 H107:N112 P104:U105 W104:AE105 AG104:AN105 H104:N105 P101:U102 W101:AE102 AG101:AN102 H101:N102 P78:U99 W78:AE99 AG78:AN99 H78:N99 P73:U76 W73:AE76 AG73:AN76 H73:N76 P67:U71 W67:AE71 AG67:AN71 H67:N71 P43:U65 W43:AE65 AG43:AN65 H43:N65 P40:U41 W40:AE41 AG40:AN41 H40:N41 P34:U38 W34:AE38 AG34:AN38 H34:N38 P31:U32 W31:AE32 AG31:AN32 H31:N32 P27:U29 W27:AE29 AG27:AN29 H27:N29 P22:U25 W22:AE25 AG22:AN25 H22:N25 P11:U20 W11:AE20 AG11:AN20 H11:N20 AG6:AN9 AV6:AX9 AV138:AX139 AV135:AX136 AV131:AX133 AV124:AX129 AV120:AX122 AV117:AX118 AV114:AX115 AV107:AX112 AV104:AX105 AV101:AX102 AV78:AX99 AV73:AX76 AV67:AX71 AV43:AX65 AV40:AX41 AV34:AX38 AV31:AX32 AV27:AX29 AV22:AX25 AV11:AX20">
    <cfRule type="cellIs" dxfId="44" priority="51" operator="between">
      <formula>60</formula>
      <formula>90</formula>
    </cfRule>
  </conditionalFormatting>
  <conditionalFormatting sqref="F6:F9 F11:F20 F22:F25 F27:F29 F31:F32 F34:F38 F40:F41 F43:F65 F67:F71 F73:F76 F78:F99 F101:F102 F104:F105 F107:F112 F114:F115 F117:F118 F120:F122 F124:F129 F131:F133 F135:F136 F138:F139 H6:N9 W6:AE9 P6:U9 P138:U139 W138:AE139 AG138:AN139 H138:N139 P135:U136 W135:AE136 AG135:AN136 H135:N136 P131:U133 W131:AE133 AG131:AN133 H131:N133 P124:U129 W124:AE129 AG124:AN129 H124:N129 P120:U122 W120:AE122 AG120:AN122 H120:N122 P117:U118 W117:AE118 AG117:AN118 H117:N118 P114:U115 W114:AE115 AG114:AN115 H114:N115 P107:U112 W107:AE112 AG107:AN112 H107:N112 P104:U105 W104:AE105 AG104:AN105 H104:N105 P101:U102 W101:AE102 AG101:AN102 H101:N102 P78:U99 W78:AE99 AG78:AN99 H78:N99 P73:U76 W73:AE76 AG73:AN76 H73:N76 P67:U71 W67:AE71 AG67:AN71 H67:N71 P43:U65 W43:AE65 AG43:AN65 H43:N65 P40:U41 W40:AE41 AG40:AN41 H40:N41 P34:U38 W34:AE38 AG34:AN38 H34:N38 P31:U32 W31:AE32 AG31:AN32 H31:N32 P27:U29 W27:AE29 AG27:AN29 H27:N29 P22:U25 W22:AE25 AG22:AN25 H22:N25 P11:U20 W11:AE20 AG11:AN20 H11:N20 AG6:AN9 AV6:AX9 AV138:AX139 AV135:AX136 AV131:AX133 AV124:AX129 AV120:AX122 AV117:AX118 AV114:AX115 AV107:AX112 AV104:AX105 AV101:AX102 AV78:AX99 AV73:AX76 AV67:AX71 AV43:AX65 AV40:AX41 AV34:AX38 AV31:AX32 AV27:AX29 AV22:AX25 AV11:AX20">
    <cfRule type="cellIs" dxfId="43" priority="50" operator="lessThan">
      <formula>60</formula>
    </cfRule>
  </conditionalFormatting>
  <conditionalFormatting sqref="F6:F9 F11:F20 F22:F25 F27:F29 F31:F32 F34:F38 F40:F41 F43:F65 F67:F71 F73:F76 F78:F99 F101:F102 F104:F105 F107:F112 F114:F115 F117:F118 F120:F122 F124:F129 F131:F133 F135:F136 F138:F139 H6:N9 W6:AE9 P6:U9 P138:U139 W138:AE139 AG138:AN139 H138:N139 P135:U136 W135:AE136 AG135:AN136 H135:N136 P131:U133 W131:AE133 AG131:AN133 H131:N133 P124:U129 W124:AE129 AG124:AN129 H124:N129 P120:U122 W120:AE122 AG120:AN122 H120:N122 P117:U118 W117:AE118 AG117:AN118 H117:N118 P114:U115 W114:AE115 AG114:AN115 H114:N115 P107:U112 W107:AE112 AG107:AN112 H107:N112 P104:U105 W104:AE105 AG104:AN105 H104:N105 P101:U102 W101:AE102 AG101:AN102 H101:N102 P78:U99 W78:AE99 AG78:AN99 H78:N99 P73:U76 W73:AE76 AG73:AN76 H73:N76 P67:U71 W67:AE71 AG67:AN71 H67:N71 P43:U65 W43:AE65 AG43:AN65 H43:N65 P40:U41 W40:AE41 AG40:AN41 H40:N41 P34:U38 W34:AE38 AG34:AN38 H34:N38 P31:U32 W31:AE32 AG31:AN32 H31:N32 P27:U29 W27:AE29 AG27:AN29 H27:N29 P22:U25 W22:AE25 AG22:AN25 H22:N25 P11:U20 W11:AE20 AG11:AN20 H11:N20 AG6:AN9 AV6:AX9 AV138:AX139 AV135:AX136 AV131:AX133 AV124:AX129 AV120:AX122 AV117:AX118 AV114:AX115 AV107:AX112 AV104:AX105 AV101:AX102 AV78:AX99 AV73:AX76 AV67:AX71 AV43:AX65 AV40:AX41 AV34:AX38 AV31:AX32 AV27:AX29 AV22:AX25 AV11:AX20">
    <cfRule type="cellIs" dxfId="42" priority="49" operator="greaterThan">
      <formula>100</formula>
    </cfRule>
  </conditionalFormatting>
  <conditionalFormatting sqref="BB138:BB139 BB135:BB136 BB131:BB133 BB124:BB129 BB120:BB122 BB117:BB118 BB114:BB115 BB107:BB112 BB104:BB105 BB101:BB102 BB78:BB99 BB73:BB76 BB67:BB71 BB43:BB65 BB40:BB41 BB34:BB38 BB31:BB32 BB27:BB29 BB22:BB25 BB11:BB20">
    <cfRule type="cellIs" dxfId="41" priority="24" operator="between">
      <formula>60</formula>
      <formula>90</formula>
    </cfRule>
  </conditionalFormatting>
  <conditionalFormatting sqref="BB138:BB139 BB135:BB136 BB131:BB133 BB124:BB129 BB120:BB122 BB117:BB118 BB114:BB115 BB107:BB112 BB104:BB105 BB101:BB102 BB78:BB99 BB73:BB76 BB67:BB71 BB43:BB65 BB40:BB41 BB34:BB38 BB31:BB32 BB27:BB29 BB22:BB25 BB11:BB20">
    <cfRule type="cellIs" dxfId="40" priority="23" operator="lessThan">
      <formula>60</formula>
    </cfRule>
  </conditionalFormatting>
  <conditionalFormatting sqref="BB138:BB139 BB135:BB136 BB131:BB133 BB124:BB129 BB120:BB122 BB117:BB118 BB114:BB115 BB107:BB112 BB104:BB105 BB101:BB102 BB78:BB99 BB73:BB76 BB67:BB71 BB43:BB65 BB40:BB41 BB34:BB38 BB31:BB32 BB27:BB29 BB22:BB25 BB11:BB20">
    <cfRule type="cellIs" dxfId="39" priority="22" operator="greaterThan">
      <formula>100</formula>
    </cfRule>
  </conditionalFormatting>
  <conditionalFormatting sqref="AR6:AT9">
    <cfRule type="cellIs" dxfId="38" priority="21" operator="between">
      <formula>60</formula>
      <formula>90</formula>
    </cfRule>
  </conditionalFormatting>
  <conditionalFormatting sqref="AR6:AT9">
    <cfRule type="cellIs" dxfId="37" priority="20" operator="lessThan">
      <formula>60</formula>
    </cfRule>
  </conditionalFormatting>
  <conditionalFormatting sqref="AR6:AT9">
    <cfRule type="cellIs" dxfId="36" priority="19" operator="greaterThan">
      <formula>100</formula>
    </cfRule>
  </conditionalFormatting>
  <conditionalFormatting sqref="AZ6:AZ9">
    <cfRule type="cellIs" dxfId="35" priority="18" operator="between">
      <formula>60</formula>
      <formula>90</formula>
    </cfRule>
  </conditionalFormatting>
  <conditionalFormatting sqref="AZ6:AZ9">
    <cfRule type="cellIs" dxfId="34" priority="17" operator="lessThan">
      <formula>60</formula>
    </cfRule>
  </conditionalFormatting>
  <conditionalFormatting sqref="AZ6:AZ9">
    <cfRule type="cellIs" dxfId="33" priority="16" operator="greaterThan">
      <formula>100</formula>
    </cfRule>
  </conditionalFormatting>
  <conditionalFormatting sqref="BB6:BB9">
    <cfRule type="cellIs" dxfId="32" priority="15" operator="between">
      <formula>60</formula>
      <formula>90</formula>
    </cfRule>
  </conditionalFormatting>
  <conditionalFormatting sqref="BB6:BB9">
    <cfRule type="cellIs" dxfId="31" priority="14" operator="lessThan">
      <formula>60</formula>
    </cfRule>
  </conditionalFormatting>
  <conditionalFormatting sqref="BB6:BB9">
    <cfRule type="cellIs" dxfId="30" priority="13" operator="greaterThan">
      <formula>100</formula>
    </cfRule>
  </conditionalFormatting>
  <conditionalFormatting sqref="AR11:AT20">
    <cfRule type="cellIs" dxfId="29" priority="48" operator="between">
      <formula>60</formula>
      <formula>90</formula>
    </cfRule>
  </conditionalFormatting>
  <conditionalFormatting sqref="AR11:AT20">
    <cfRule type="cellIs" dxfId="28" priority="47" operator="lessThan">
      <formula>60</formula>
    </cfRule>
  </conditionalFormatting>
  <conditionalFormatting sqref="AR11:AT20">
    <cfRule type="cellIs" dxfId="27" priority="46" operator="greaterThan">
      <formula>100</formula>
    </cfRule>
  </conditionalFormatting>
  <conditionalFormatting sqref="AR22:AT25">
    <cfRule type="cellIs" dxfId="26" priority="45" operator="between">
      <formula>60</formula>
      <formula>90</formula>
    </cfRule>
  </conditionalFormatting>
  <conditionalFormatting sqref="AR22:AT25">
    <cfRule type="cellIs" dxfId="25" priority="44" operator="lessThan">
      <formula>60</formula>
    </cfRule>
  </conditionalFormatting>
  <conditionalFormatting sqref="AR22:AT25">
    <cfRule type="cellIs" dxfId="24" priority="43" operator="greaterThan">
      <formula>100</formula>
    </cfRule>
  </conditionalFormatting>
  <conditionalFormatting sqref="AR27:AT29">
    <cfRule type="cellIs" dxfId="23" priority="42" operator="between">
      <formula>60</formula>
      <formula>90</formula>
    </cfRule>
  </conditionalFormatting>
  <conditionalFormatting sqref="AR27:AT29">
    <cfRule type="cellIs" dxfId="22" priority="41" operator="lessThan">
      <formula>60</formula>
    </cfRule>
  </conditionalFormatting>
  <conditionalFormatting sqref="AR27:AT29">
    <cfRule type="cellIs" dxfId="21" priority="40" operator="greaterThan">
      <formula>100</formula>
    </cfRule>
  </conditionalFormatting>
  <conditionalFormatting sqref="AR31:AT32">
    <cfRule type="cellIs" dxfId="20" priority="39" operator="between">
      <formula>60</formula>
      <formula>90</formula>
    </cfRule>
  </conditionalFormatting>
  <conditionalFormatting sqref="AR31:AT32">
    <cfRule type="cellIs" dxfId="19" priority="38" operator="lessThan">
      <formula>60</formula>
    </cfRule>
  </conditionalFormatting>
  <conditionalFormatting sqref="AR31:AT32">
    <cfRule type="cellIs" dxfId="18" priority="37" operator="greaterThan">
      <formula>100</formula>
    </cfRule>
  </conditionalFormatting>
  <conditionalFormatting sqref="AR34:AT38">
    <cfRule type="cellIs" dxfId="17" priority="36" operator="between">
      <formula>60</formula>
      <formula>90</formula>
    </cfRule>
  </conditionalFormatting>
  <conditionalFormatting sqref="AR34:AT38">
    <cfRule type="cellIs" dxfId="16" priority="35" operator="lessThan">
      <formula>60</formula>
    </cfRule>
  </conditionalFormatting>
  <conditionalFormatting sqref="AR34:AT38">
    <cfRule type="cellIs" dxfId="15" priority="34" operator="greaterThan">
      <formula>100</formula>
    </cfRule>
  </conditionalFormatting>
  <conditionalFormatting sqref="AR40:AT41">
    <cfRule type="cellIs" dxfId="14" priority="33" operator="between">
      <formula>60</formula>
      <formula>90</formula>
    </cfRule>
  </conditionalFormatting>
  <conditionalFormatting sqref="AR40:AT41">
    <cfRule type="cellIs" dxfId="13" priority="32" operator="lessThan">
      <formula>60</formula>
    </cfRule>
  </conditionalFormatting>
  <conditionalFormatting sqref="AR40:AT41">
    <cfRule type="cellIs" dxfId="12" priority="31" operator="greaterThan">
      <formula>100</formula>
    </cfRule>
  </conditionalFormatting>
  <conditionalFormatting sqref="AR138:AT139 AR135:AT136 AR131:AT133 AR124:AT129 AR120:AT122 AR117:AT118 AR114:AT115 AR107:AT112 AR104:AT105 AR101:AT102 AR78:AT99 AR73:AT76 AR67:AT71 AR43:AT65">
    <cfRule type="cellIs" dxfId="11" priority="30" operator="between">
      <formula>60</formula>
      <formula>90</formula>
    </cfRule>
  </conditionalFormatting>
  <conditionalFormatting sqref="AR138:AT139 AR135:AT136 AR131:AT133 AR124:AT129 AR120:AT122 AR117:AT118 AR114:AT115 AR107:AT112 AR104:AT105 AR101:AT102 AR78:AT99 AR73:AT76 AR67:AT71 AR43:AT65">
    <cfRule type="cellIs" dxfId="10" priority="29" operator="lessThan">
      <formula>60</formula>
    </cfRule>
  </conditionalFormatting>
  <conditionalFormatting sqref="AR138:AT139 AR135:AT136 AR131:AT133 AR124:AT129 AR120:AT122 AR117:AT118 AR114:AT115 AR107:AT112 AR104:AT105 AR101:AT102 AR78:AT99 AR73:AT76 AR67:AT71 AR43:AT65">
    <cfRule type="cellIs" dxfId="9" priority="28" operator="greaterThan">
      <formula>100</formula>
    </cfRule>
  </conditionalFormatting>
  <conditionalFormatting sqref="AZ138:AZ139 AZ135:AZ136 AZ131:AZ133 AZ124:AZ129 AZ120:AZ122 AZ117:AZ118 AZ114:AZ115 AZ107:AZ112 AZ104:AZ105 AZ101:AZ102 AZ78:AZ99 AZ73:AZ76 AZ67:AZ71 AZ43:AZ65 AZ40:AZ41 AZ34:AZ38 AZ31:AZ32 AZ27:AZ29 AZ22:AZ25 AZ11:AZ20">
    <cfRule type="cellIs" dxfId="8" priority="27" operator="between">
      <formula>60</formula>
      <formula>90</formula>
    </cfRule>
  </conditionalFormatting>
  <conditionalFormatting sqref="AZ138:AZ139 AZ135:AZ136 AZ131:AZ133 AZ124:AZ129 AZ120:AZ122 AZ117:AZ118 AZ114:AZ115 AZ107:AZ112 AZ104:AZ105 AZ101:AZ102 AZ78:AZ99 AZ73:AZ76 AZ67:AZ71 AZ43:AZ65 AZ40:AZ41 AZ34:AZ38 AZ31:AZ32 AZ27:AZ29 AZ22:AZ25 AZ11:AZ20">
    <cfRule type="cellIs" dxfId="7" priority="26" operator="lessThan">
      <formula>60</formula>
    </cfRule>
  </conditionalFormatting>
  <conditionalFormatting sqref="AZ138:AZ139 AZ135:AZ136 AZ131:AZ133 AZ124:AZ129 AZ120:AZ122 AZ117:AZ118 AZ114:AZ115 AZ107:AZ112 AZ104:AZ105 AZ101:AZ102 AZ78:AZ99 AZ73:AZ76 AZ67:AZ71 AZ43:AZ65 AZ40:AZ41 AZ34:AZ38 AZ31:AZ32 AZ27:AZ29 AZ22:AZ25 AZ11:AZ20">
    <cfRule type="cellIs" dxfId="6" priority="25" operator="greaterThan">
      <formula>100</formula>
    </cfRule>
  </conditionalFormatting>
  <conditionalFormatting sqref="AP6:AP9 AP11:AP20 AP22:AP25 AP27:AP29 AP31:AP32 AP34:AP38 AP40:AP41 AP43:AP65 AP67:AP71 AP73:AP76 AP78:AP99 AP101:AP102 AP104:AP105 AP107:AP112 AP114:AP115 AP117:AP118 AP120:AP122 AP124:AP129 AP131:AP133 AP135:AP136 AP138:AP139">
    <cfRule type="cellIs" dxfId="5" priority="6" operator="between">
      <formula>60</formula>
      <formula>90</formula>
    </cfRule>
  </conditionalFormatting>
  <conditionalFormatting sqref="AP6:AP9 AP11:AP20 AP22:AP25 AP27:AP29 AP31:AP32 AP34:AP38 AP40:AP41 AP43:AP65 AP67:AP71 AP73:AP76 AP78:AP99 AP101:AP102 AP104:AP105 AP107:AP112 AP114:AP115 AP117:AP118 AP120:AP122 AP124:AP129 AP131:AP133 AP135:AP136 AP138:AP139">
    <cfRule type="cellIs" dxfId="4" priority="5" operator="lessThan">
      <formula>60</formula>
    </cfRule>
  </conditionalFormatting>
  <conditionalFormatting sqref="AP6:AP9 AP11:AP20 AP22:AP25 AP27:AP29 AP31:AP32 AP34:AP38 AP40:AP41 AP43:AP65 AP67:AP71 AP73:AP76 AP78:AP99 AP101:AP102 AP104:AP105 AP107:AP112 AP114:AP115 AP117:AP118 AP120:AP122 AP124:AP129 AP131:AP133 AP135:AP136 AP138:AP139">
    <cfRule type="cellIs" dxfId="3" priority="4" operator="greaterThan">
      <formula>100</formula>
    </cfRule>
  </conditionalFormatting>
  <conditionalFormatting sqref="BD6:BD9 BD11:BD20 BD22:BD25 BD27:BD29 BD31:BD32 BD34:BD38 BD40:BD41 BD43:BD65 BD67:BD71 BD73:BD76 BD78:BD99 BD101:BD102 BD104:BD105 BD107:BD112 BD114:BD115 BD117:BD118 BD120:BD122 BD124:BD129 BD131:BD133 BD135:BD136 BD138:BD139">
    <cfRule type="cellIs" dxfId="2" priority="3" operator="between">
      <formula>60</formula>
      <formula>90</formula>
    </cfRule>
  </conditionalFormatting>
  <conditionalFormatting sqref="BD6:BD9 BD11:BD20 BD22:BD25 BD27:BD29 BD31:BD32 BD34:BD38 BD40:BD41 BD43:BD65 BD67:BD71 BD73:BD76 BD78:BD99 BD101:BD102 BD104:BD105 BD107:BD112 BD114:BD115 BD117:BD118 BD120:BD122 BD124:BD129 BD131:BD133 BD135:BD136 BD138:BD139">
    <cfRule type="cellIs" dxfId="1" priority="2" operator="lessThan">
      <formula>60</formula>
    </cfRule>
  </conditionalFormatting>
  <conditionalFormatting sqref="BD6:BD9 BD11:BD20 BD22:BD25 BD27:BD29 BD31:BD32 BD34:BD38 BD40:BD41 BD43:BD65 BD67:BD71 BD73:BD76 BD78:BD99 BD101:BD102 BD104:BD105 BD107:BD112 BD114:BD115 BD117:BD118 BD120:BD122 BD124:BD129 BD131:BD133 BD135:BD136 BD138:BD139">
    <cfRule type="cellIs" dxfId="0" priority="1" operator="greaterThan">
      <formula>100</formula>
    </cfRule>
  </conditionalFormatting>
  <pageMargins left="0.511811024" right="0.511811024" top="0.78740157499999996" bottom="0.78740157499999996" header="0.31496062000000002" footer="0.31496062000000002"/>
  <pageSetup orientation="portrait" verticalDpi="0" r:id="rId1"/>
  <extLst>
    <ext xmlns:x14="http://schemas.microsoft.com/office/spreadsheetml/2009/9/main" uri="{05C60535-1F16-4fd2-B633-F4F36F0B64E0}">
      <x14:sparklineGroups xmlns:xm="http://schemas.microsoft.com/office/excel/2006/main">
        <x14:sparklineGroup manualMax="0" manualMin="0" type="column"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'Resultado por Coordenador'!B23:B23</xm:f>
              <xm:sqref>I44</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0"/>
  <sheetViews>
    <sheetView zoomScale="90" zoomScaleNormal="90" workbookViewId="0">
      <selection activeCell="J21" sqref="J21"/>
    </sheetView>
  </sheetViews>
  <sheetFormatPr defaultRowHeight="12.75" x14ac:dyDescent="0.2"/>
  <cols>
    <col min="1" max="1" width="11.7109375" customWidth="1"/>
    <col min="2" max="2" width="10" customWidth="1"/>
    <col min="3" max="3" width="11" customWidth="1"/>
    <col min="4" max="6" width="10.28515625" customWidth="1"/>
    <col min="7" max="22" width="7.85546875" customWidth="1"/>
    <col min="24" max="24" width="10.85546875" customWidth="1"/>
  </cols>
  <sheetData>
    <row r="2" spans="1:24" x14ac:dyDescent="0.2">
      <c r="A2" s="6" t="s">
        <v>45</v>
      </c>
    </row>
    <row r="4" spans="1:24" s="12" customFormat="1" ht="27" customHeight="1" x14ac:dyDescent="0.2">
      <c r="A4" s="25" t="s">
        <v>5</v>
      </c>
      <c r="B4" s="25" t="s">
        <v>23</v>
      </c>
      <c r="C4" s="25" t="s">
        <v>22</v>
      </c>
      <c r="D4" s="25" t="s">
        <v>33</v>
      </c>
      <c r="E4" s="25" t="s">
        <v>42</v>
      </c>
      <c r="F4" s="25" t="s">
        <v>43</v>
      </c>
      <c r="G4" s="26" t="s">
        <v>6</v>
      </c>
      <c r="H4" s="26" t="s">
        <v>7</v>
      </c>
      <c r="I4" s="26" t="s">
        <v>8</v>
      </c>
      <c r="J4" s="26" t="s">
        <v>9</v>
      </c>
      <c r="K4" s="26" t="s">
        <v>10</v>
      </c>
      <c r="L4" s="26" t="s">
        <v>11</v>
      </c>
      <c r="M4" s="26" t="s">
        <v>12</v>
      </c>
      <c r="N4" s="26" t="s">
        <v>13</v>
      </c>
      <c r="O4" s="26" t="s">
        <v>14</v>
      </c>
      <c r="P4" s="26" t="s">
        <v>15</v>
      </c>
      <c r="Q4" s="26" t="s">
        <v>16</v>
      </c>
      <c r="R4" s="26" t="s">
        <v>17</v>
      </c>
      <c r="S4" s="26" t="s">
        <v>18</v>
      </c>
      <c r="T4" s="26" t="s">
        <v>19</v>
      </c>
      <c r="U4" s="26" t="s">
        <v>20</v>
      </c>
      <c r="V4" s="27" t="s">
        <v>25</v>
      </c>
      <c r="W4" s="27" t="s">
        <v>26</v>
      </c>
      <c r="X4" s="28" t="s">
        <v>21</v>
      </c>
    </row>
    <row r="5" spans="1:24" x14ac:dyDescent="0.2">
      <c r="A5" s="7" t="s">
        <v>24</v>
      </c>
      <c r="B5" s="7" t="s">
        <v>29</v>
      </c>
      <c r="C5" s="7" t="s">
        <v>30</v>
      </c>
      <c r="D5" s="16" t="s">
        <v>34</v>
      </c>
      <c r="E5" s="16" t="s">
        <v>44</v>
      </c>
      <c r="F5" s="16">
        <v>7</v>
      </c>
      <c r="G5" s="13">
        <v>40</v>
      </c>
      <c r="H5" s="13">
        <v>100</v>
      </c>
      <c r="I5" s="13">
        <v>10</v>
      </c>
      <c r="J5" s="13">
        <v>8</v>
      </c>
      <c r="K5" s="13">
        <v>4</v>
      </c>
      <c r="L5" s="13">
        <v>7</v>
      </c>
      <c r="M5" s="13">
        <v>0</v>
      </c>
      <c r="N5" s="13">
        <v>3</v>
      </c>
      <c r="O5" s="13">
        <v>6</v>
      </c>
      <c r="P5" s="13">
        <v>9</v>
      </c>
      <c r="Q5" s="13">
        <v>3</v>
      </c>
      <c r="R5" s="13">
        <v>5</v>
      </c>
      <c r="S5" s="13">
        <v>9</v>
      </c>
      <c r="T5" s="13">
        <v>10</v>
      </c>
      <c r="U5" s="13">
        <v>10</v>
      </c>
      <c r="V5" s="13">
        <v>160</v>
      </c>
      <c r="W5" s="13">
        <f>SUM(G5:U5)</f>
        <v>224</v>
      </c>
      <c r="X5" s="18">
        <f>W5/V5</f>
        <v>1.4</v>
      </c>
    </row>
    <row r="6" spans="1:24" x14ac:dyDescent="0.2">
      <c r="A6" s="7" t="s">
        <v>27</v>
      </c>
      <c r="B6" s="7" t="s">
        <v>29</v>
      </c>
      <c r="C6" s="7" t="s">
        <v>31</v>
      </c>
      <c r="D6" s="16" t="s">
        <v>34</v>
      </c>
      <c r="E6" s="16" t="s">
        <v>44</v>
      </c>
      <c r="F6" s="16">
        <v>7</v>
      </c>
      <c r="G6" s="13">
        <v>100</v>
      </c>
      <c r="H6" s="13">
        <v>100</v>
      </c>
      <c r="I6" s="13">
        <v>0</v>
      </c>
      <c r="J6" s="13">
        <v>8</v>
      </c>
      <c r="K6" s="13">
        <v>6</v>
      </c>
      <c r="L6" s="13">
        <v>7</v>
      </c>
      <c r="M6" s="13">
        <v>10</v>
      </c>
      <c r="N6" s="13">
        <v>3</v>
      </c>
      <c r="O6" s="13">
        <v>6</v>
      </c>
      <c r="P6" s="13">
        <v>9</v>
      </c>
      <c r="Q6" s="13">
        <v>3</v>
      </c>
      <c r="R6" s="13">
        <v>8</v>
      </c>
      <c r="S6" s="13">
        <v>9</v>
      </c>
      <c r="T6" s="13">
        <v>10</v>
      </c>
      <c r="U6" s="13">
        <v>10</v>
      </c>
      <c r="V6" s="13">
        <v>160</v>
      </c>
      <c r="W6" s="13">
        <f>SUM(G6:U6)</f>
        <v>289</v>
      </c>
      <c r="X6" s="18">
        <f t="shared" ref="X6:X8" si="0">W6/V6</f>
        <v>1.8062499999999999</v>
      </c>
    </row>
    <row r="7" spans="1:24" x14ac:dyDescent="0.2">
      <c r="A7" s="7" t="s">
        <v>28</v>
      </c>
      <c r="B7" s="7" t="s">
        <v>29</v>
      </c>
      <c r="C7" s="7" t="s">
        <v>32</v>
      </c>
      <c r="D7" s="16" t="s">
        <v>34</v>
      </c>
      <c r="E7" s="16" t="s">
        <v>44</v>
      </c>
      <c r="F7" s="16">
        <v>7</v>
      </c>
      <c r="G7" s="13">
        <v>60</v>
      </c>
      <c r="H7" s="13">
        <v>0</v>
      </c>
      <c r="I7" s="13">
        <v>10</v>
      </c>
      <c r="J7" s="13">
        <v>8</v>
      </c>
      <c r="K7" s="13">
        <v>4</v>
      </c>
      <c r="L7" s="13">
        <v>7</v>
      </c>
      <c r="M7" s="13">
        <v>0</v>
      </c>
      <c r="N7" s="13">
        <v>3</v>
      </c>
      <c r="O7" s="13">
        <v>6</v>
      </c>
      <c r="P7" s="13">
        <v>9</v>
      </c>
      <c r="Q7" s="13">
        <v>10</v>
      </c>
      <c r="R7" s="13">
        <v>5</v>
      </c>
      <c r="S7" s="13">
        <v>9</v>
      </c>
      <c r="T7" s="13">
        <v>10</v>
      </c>
      <c r="U7" s="13">
        <v>10</v>
      </c>
      <c r="V7" s="13">
        <v>160</v>
      </c>
      <c r="W7" s="13">
        <f>SUM(G7:U7)</f>
        <v>151</v>
      </c>
      <c r="X7" s="18">
        <f t="shared" si="0"/>
        <v>0.94374999999999998</v>
      </c>
    </row>
    <row r="8" spans="1:24" x14ac:dyDescent="0.2">
      <c r="A8" s="15" t="s">
        <v>34</v>
      </c>
      <c r="B8" s="7" t="s">
        <v>29</v>
      </c>
      <c r="C8" s="15" t="s">
        <v>34</v>
      </c>
      <c r="D8" s="7" t="s">
        <v>35</v>
      </c>
      <c r="E8" s="16" t="s">
        <v>44</v>
      </c>
      <c r="F8" s="17">
        <v>7</v>
      </c>
      <c r="G8" s="13">
        <v>40</v>
      </c>
      <c r="H8" s="13">
        <v>50</v>
      </c>
      <c r="I8" s="13">
        <v>2</v>
      </c>
      <c r="J8" s="13">
        <v>10</v>
      </c>
      <c r="K8" s="17" t="s">
        <v>36</v>
      </c>
      <c r="L8" s="17" t="s">
        <v>36</v>
      </c>
      <c r="M8" s="17" t="s">
        <v>36</v>
      </c>
      <c r="N8" s="17" t="s">
        <v>36</v>
      </c>
      <c r="O8" s="17" t="s">
        <v>36</v>
      </c>
      <c r="P8" s="17" t="s">
        <v>36</v>
      </c>
      <c r="Q8" s="17" t="s">
        <v>36</v>
      </c>
      <c r="R8" s="17" t="s">
        <v>36</v>
      </c>
      <c r="S8" s="17" t="s">
        <v>36</v>
      </c>
      <c r="T8" s="17" t="s">
        <v>36</v>
      </c>
      <c r="U8" s="17" t="s">
        <v>36</v>
      </c>
      <c r="V8" s="17">
        <v>40</v>
      </c>
      <c r="W8" s="13">
        <f>SUM(G8:U8)</f>
        <v>102</v>
      </c>
      <c r="X8" s="18">
        <f t="shared" si="0"/>
        <v>2.5499999999999998</v>
      </c>
    </row>
    <row r="9" spans="1:24" x14ac:dyDescent="0.2">
      <c r="A9" s="8"/>
      <c r="B9" s="8"/>
      <c r="C9" s="8"/>
      <c r="D9" s="8"/>
      <c r="E9" s="8"/>
      <c r="F9" s="8"/>
      <c r="G9" s="13"/>
      <c r="H9" s="13"/>
      <c r="I9" s="13"/>
      <c r="J9" s="13"/>
      <c r="K9" s="13"/>
      <c r="L9" s="13"/>
      <c r="M9" s="13"/>
      <c r="N9" s="13"/>
      <c r="O9" s="13"/>
      <c r="P9" s="13"/>
      <c r="Q9" s="13"/>
      <c r="R9" s="13"/>
      <c r="S9" s="13"/>
      <c r="T9" s="13"/>
      <c r="U9" s="13"/>
      <c r="V9" s="13"/>
      <c r="W9" s="13"/>
      <c r="X9" s="14"/>
    </row>
    <row r="10" spans="1:24" x14ac:dyDescent="0.2">
      <c r="A10" s="8"/>
      <c r="B10" s="8"/>
      <c r="C10" s="8"/>
      <c r="D10" s="8"/>
      <c r="E10" s="8"/>
      <c r="F10" s="8"/>
      <c r="G10" s="13"/>
      <c r="H10" s="13"/>
      <c r="I10" s="13"/>
      <c r="J10" s="13"/>
      <c r="K10" s="13"/>
      <c r="L10" s="13"/>
      <c r="M10" s="13"/>
      <c r="N10" s="13"/>
      <c r="O10" s="13"/>
      <c r="P10" s="13"/>
      <c r="Q10" s="13"/>
      <c r="R10" s="13"/>
      <c r="S10" s="13"/>
      <c r="T10" s="13"/>
      <c r="U10" s="13"/>
      <c r="V10" s="13"/>
      <c r="W10" s="13"/>
      <c r="X10" s="14"/>
    </row>
    <row r="11" spans="1:24" x14ac:dyDescent="0.2">
      <c r="A11" s="8"/>
      <c r="B11" s="8"/>
      <c r="C11" s="8"/>
      <c r="D11" s="8"/>
      <c r="E11" s="8"/>
      <c r="F11" s="8"/>
      <c r="G11" s="8"/>
      <c r="H11" s="8"/>
      <c r="I11" s="8"/>
      <c r="J11" s="8"/>
      <c r="K11" s="8"/>
      <c r="L11" s="8"/>
      <c r="M11" s="8"/>
      <c r="N11" s="8"/>
      <c r="O11" s="8"/>
      <c r="P11" s="8"/>
      <c r="Q11" s="8"/>
      <c r="R11" s="8"/>
      <c r="S11" s="8"/>
      <c r="T11" s="8"/>
      <c r="U11" s="8"/>
      <c r="V11" s="8"/>
      <c r="W11" s="8"/>
      <c r="X11" s="9"/>
    </row>
    <row r="12" spans="1:24" x14ac:dyDescent="0.2">
      <c r="A12" s="8"/>
      <c r="B12" s="8"/>
      <c r="C12" s="8"/>
      <c r="D12" s="8"/>
      <c r="E12" s="8"/>
      <c r="F12" s="8"/>
      <c r="G12" s="8"/>
      <c r="H12" s="8"/>
      <c r="I12" s="8"/>
      <c r="J12" s="8"/>
      <c r="K12" s="8"/>
      <c r="L12" s="8"/>
      <c r="M12" s="8"/>
      <c r="N12" s="8"/>
      <c r="O12" s="8"/>
      <c r="P12" s="8"/>
      <c r="Q12" s="8"/>
      <c r="R12" s="8"/>
      <c r="S12" s="8"/>
      <c r="T12" s="8"/>
      <c r="U12" s="8"/>
      <c r="V12" s="8"/>
      <c r="W12" s="8"/>
      <c r="X12" s="9"/>
    </row>
    <row r="13" spans="1:24" x14ac:dyDescent="0.2">
      <c r="A13" s="8"/>
      <c r="B13" s="8"/>
      <c r="C13" s="8"/>
      <c r="D13" s="8"/>
      <c r="E13" s="8"/>
      <c r="F13" s="8"/>
      <c r="G13" s="8"/>
      <c r="H13" s="8"/>
      <c r="I13" s="8"/>
      <c r="J13" s="8"/>
      <c r="K13" s="8"/>
      <c r="L13" s="8"/>
      <c r="M13" s="8"/>
      <c r="N13" s="8"/>
      <c r="O13" s="8"/>
      <c r="P13" s="8"/>
      <c r="Q13" s="8"/>
      <c r="R13" s="8"/>
      <c r="S13" s="8"/>
      <c r="T13" s="8"/>
      <c r="U13" s="8"/>
      <c r="V13" s="8"/>
      <c r="W13" s="8"/>
      <c r="X13" s="9"/>
    </row>
    <row r="14" spans="1:24" x14ac:dyDescent="0.2">
      <c r="A14" s="19" t="s">
        <v>37</v>
      </c>
      <c r="B14" t="s">
        <v>39</v>
      </c>
      <c r="C14" t="s">
        <v>40</v>
      </c>
      <c r="D14" s="22" t="s">
        <v>41</v>
      </c>
      <c r="E14" s="24"/>
      <c r="F14" s="24"/>
      <c r="G14" s="8"/>
      <c r="H14" s="8"/>
      <c r="I14" s="8"/>
      <c r="J14" s="8"/>
      <c r="K14" s="8"/>
      <c r="L14" s="8"/>
      <c r="M14" s="8"/>
      <c r="N14" s="8"/>
      <c r="O14" s="8"/>
      <c r="P14" s="8"/>
      <c r="Q14" s="8"/>
      <c r="R14" s="8"/>
      <c r="S14" s="8"/>
      <c r="T14" s="8"/>
      <c r="U14" s="8"/>
      <c r="V14" s="8"/>
      <c r="W14" s="8"/>
      <c r="X14" s="9"/>
    </row>
    <row r="15" spans="1:24" x14ac:dyDescent="0.2">
      <c r="A15" s="3" t="s">
        <v>29</v>
      </c>
      <c r="B15" s="2">
        <v>520</v>
      </c>
      <c r="C15" s="2">
        <v>355</v>
      </c>
      <c r="D15" s="20">
        <f>GETPIVOTDATA("Soma de PO",$A$14,"Coord. Resp.","Matheus")/GETPIVOTDATA("Soma de PP",$A$14,"Coord. Resp.","Matheus")</f>
        <v>0.68269230769230771</v>
      </c>
      <c r="E15" s="20"/>
      <c r="F15" s="20"/>
      <c r="G15" s="8"/>
      <c r="H15" s="8"/>
      <c r="I15" s="8"/>
      <c r="J15" s="8"/>
      <c r="K15" s="8"/>
      <c r="L15" s="8"/>
      <c r="M15" s="8"/>
      <c r="N15" s="8"/>
      <c r="O15" s="8"/>
      <c r="P15" s="8"/>
      <c r="Q15" s="8"/>
      <c r="R15" s="8"/>
      <c r="S15" s="8"/>
      <c r="T15" s="8"/>
      <c r="U15" s="8"/>
      <c r="V15" s="8"/>
      <c r="W15" s="8"/>
      <c r="X15" s="9"/>
    </row>
    <row r="16" spans="1:24" x14ac:dyDescent="0.2">
      <c r="A16" s="21" t="s">
        <v>34</v>
      </c>
      <c r="B16" s="2">
        <v>40</v>
      </c>
      <c r="C16" s="2">
        <v>21</v>
      </c>
      <c r="D16" s="23">
        <f>GETPIVOTDATA("Soma de PO",$A$14,"Supervisor","-","Coord. Resp.","Matheus")/GETPIVOTDATA("Soma de PP",$A$14,"Supervisor","-","Coord. Resp.","Matheus")</f>
        <v>0.52500000000000002</v>
      </c>
      <c r="E16" s="23"/>
      <c r="F16" s="23"/>
      <c r="G16" s="8"/>
      <c r="H16" s="8"/>
      <c r="I16" s="8"/>
      <c r="J16" s="8"/>
      <c r="K16" s="8"/>
      <c r="L16" s="8"/>
      <c r="M16" s="8"/>
      <c r="N16" s="8"/>
      <c r="O16" s="8"/>
      <c r="P16" s="8"/>
      <c r="Q16" s="8"/>
      <c r="R16" s="8"/>
      <c r="S16" s="8"/>
      <c r="T16" s="8"/>
      <c r="U16" s="8"/>
      <c r="V16" s="8"/>
      <c r="W16" s="8"/>
      <c r="X16" s="9"/>
    </row>
    <row r="17" spans="1:24" x14ac:dyDescent="0.2">
      <c r="A17" s="21" t="s">
        <v>28</v>
      </c>
      <c r="B17" s="2">
        <v>160</v>
      </c>
      <c r="C17" s="2">
        <v>107</v>
      </c>
      <c r="D17" s="23">
        <f>GETPIVOTDATA("Soma de PO",$A$14,"Supervisor","João","Coord. Resp.","Matheus")/GETPIVOTDATA("Soma de PP",$A$14,"Supervisor","João","Coord. Resp.","Matheus")</f>
        <v>0.66874999999999996</v>
      </c>
      <c r="E17" s="23"/>
      <c r="F17" s="23"/>
      <c r="G17" s="8"/>
      <c r="H17" s="8"/>
      <c r="I17" s="8"/>
      <c r="J17" s="8"/>
      <c r="K17" s="8"/>
      <c r="L17" s="8"/>
      <c r="M17" s="8"/>
      <c r="N17" s="8"/>
      <c r="O17" s="8"/>
      <c r="P17" s="8"/>
      <c r="Q17" s="8"/>
      <c r="R17" s="8"/>
      <c r="S17" s="8"/>
      <c r="T17" s="8"/>
      <c r="U17" s="8"/>
      <c r="V17" s="8"/>
      <c r="W17" s="8"/>
      <c r="X17" s="9"/>
    </row>
    <row r="18" spans="1:24" x14ac:dyDescent="0.2">
      <c r="A18" s="21" t="s">
        <v>24</v>
      </c>
      <c r="B18" s="2">
        <v>160</v>
      </c>
      <c r="C18" s="2">
        <v>108</v>
      </c>
      <c r="D18" s="23">
        <f>GETPIVOTDATA("Soma de PO",$A$14,"Supervisor","Pedrinho","Coord. Resp.","Matheus")/GETPIVOTDATA("Soma de PP",$A$14,"Supervisor","Pedrinho","Coord. Resp.","Matheus")</f>
        <v>0.67500000000000004</v>
      </c>
      <c r="E18" s="23"/>
      <c r="F18" s="23"/>
      <c r="G18" s="8"/>
      <c r="H18" s="8"/>
      <c r="I18" s="8"/>
      <c r="J18" s="8"/>
      <c r="K18" s="8"/>
      <c r="L18" s="8"/>
      <c r="M18" s="8"/>
      <c r="N18" s="8"/>
      <c r="O18" s="8"/>
      <c r="P18" s="8"/>
      <c r="Q18" s="8"/>
      <c r="R18" s="8"/>
      <c r="S18" s="8"/>
      <c r="T18" s="8"/>
      <c r="U18" s="8"/>
      <c r="V18" s="8"/>
      <c r="W18" s="8"/>
      <c r="X18" s="9"/>
    </row>
    <row r="19" spans="1:24" x14ac:dyDescent="0.2">
      <c r="A19" s="21" t="s">
        <v>27</v>
      </c>
      <c r="B19" s="2">
        <v>160</v>
      </c>
      <c r="C19" s="2">
        <v>119</v>
      </c>
      <c r="D19" s="23">
        <f>GETPIVOTDATA("Soma de PO",$A$14,"Supervisor","Zezinho","Coord. Resp.","Matheus")/GETPIVOTDATA("Soma de PP",$A$14,"Supervisor","Zezinho","Coord. Resp.","Matheus")</f>
        <v>0.74375000000000002</v>
      </c>
      <c r="E19" s="23"/>
      <c r="F19" s="23"/>
      <c r="G19" s="8"/>
      <c r="H19" s="8"/>
      <c r="I19" s="8"/>
      <c r="J19" s="8"/>
      <c r="K19" s="8"/>
      <c r="L19" s="8"/>
      <c r="M19" s="8"/>
      <c r="N19" s="8"/>
      <c r="O19" s="8"/>
      <c r="P19" s="8"/>
      <c r="Q19" s="8"/>
      <c r="R19" s="8"/>
      <c r="S19" s="8"/>
      <c r="T19" s="8"/>
      <c r="U19" s="8"/>
      <c r="V19" s="8"/>
      <c r="W19" s="8"/>
      <c r="X19" s="9"/>
    </row>
    <row r="20" spans="1:24" x14ac:dyDescent="0.2">
      <c r="A20" s="3" t="s">
        <v>38</v>
      </c>
      <c r="B20" s="2">
        <v>520</v>
      </c>
      <c r="C20" s="2">
        <v>355</v>
      </c>
      <c r="D20" s="10"/>
      <c r="E20" s="10"/>
      <c r="F20" s="10"/>
      <c r="G20" s="10"/>
      <c r="H20" s="10"/>
      <c r="I20" s="10"/>
      <c r="J20" s="10"/>
      <c r="K20" s="10"/>
      <c r="L20" s="10"/>
      <c r="M20" s="10"/>
      <c r="N20" s="10"/>
      <c r="O20" s="10"/>
      <c r="P20" s="10"/>
      <c r="Q20" s="10"/>
      <c r="R20" s="10"/>
      <c r="S20" s="10"/>
      <c r="T20" s="10"/>
      <c r="U20" s="10"/>
      <c r="V20" s="10"/>
      <c r="W20" s="10"/>
      <c r="X20" s="11"/>
    </row>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I10" sqref="I10"/>
    </sheetView>
  </sheetViews>
  <sheetFormatPr defaultRowHeight="12.75" x14ac:dyDescent="0.2"/>
  <cols>
    <col min="1" max="1" width="19.85546875" customWidth="1"/>
  </cols>
  <sheetData>
    <row r="1" spans="1:2" x14ac:dyDescent="0.2">
      <c r="A1" s="5" t="s">
        <v>180</v>
      </c>
    </row>
    <row r="2" spans="1:2" x14ac:dyDescent="0.2">
      <c r="A2" s="5" t="s">
        <v>182</v>
      </c>
      <c r="B2" t="s">
        <v>183</v>
      </c>
    </row>
    <row r="3" spans="1:2" x14ac:dyDescent="0.2">
      <c r="A3" s="5" t="s">
        <v>181</v>
      </c>
      <c r="B3" t="s">
        <v>183</v>
      </c>
    </row>
    <row r="4" spans="1:2" x14ac:dyDescent="0.2">
      <c r="A4" s="5" t="s">
        <v>186</v>
      </c>
      <c r="B4" s="5" t="s">
        <v>187</v>
      </c>
    </row>
    <row r="5" spans="1:2" x14ac:dyDescent="0.2">
      <c r="A5" s="5" t="s">
        <v>188</v>
      </c>
      <c r="B5" s="5" t="s">
        <v>189</v>
      </c>
    </row>
    <row r="6" spans="1:2" x14ac:dyDescent="0.2">
      <c r="A6" s="5" t="s">
        <v>190</v>
      </c>
      <c r="B6" s="5" t="s">
        <v>191</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8</vt:i4>
      </vt:variant>
    </vt:vector>
  </HeadingPairs>
  <TitlesOfParts>
    <vt:vector size="15" baseType="lpstr">
      <vt:lpstr>Aud Sup (impresso até col X)  </vt:lpstr>
      <vt:lpstr>Aud Superv (impresso até col Z)</vt:lpstr>
      <vt:lpstr>Aud COORD (impresso até col X) </vt:lpstr>
      <vt:lpstr>Aud COORD (impresso até col Z)</vt:lpstr>
      <vt:lpstr>Resultado por Coordenador</vt:lpstr>
      <vt:lpstr>Resultado Mensal</vt:lpstr>
      <vt:lpstr>Nota</vt:lpstr>
      <vt:lpstr>'Aud COORD (impresso até col X) '!Area_de_impressao</vt:lpstr>
      <vt:lpstr>'Aud COORD (impresso até col Z)'!Area_de_impressao</vt:lpstr>
      <vt:lpstr>'Aud Sup (impresso até col X)  '!Area_de_impressao</vt:lpstr>
      <vt:lpstr>'Aud Superv (impresso até col Z)'!Area_de_impressao</vt:lpstr>
      <vt:lpstr>'Aud COORD (impresso até col X) '!Titulos_de_impressao</vt:lpstr>
      <vt:lpstr>'Aud COORD (impresso até col Z)'!Titulos_de_impressao</vt:lpstr>
      <vt:lpstr>'Aud Sup (impresso até col X)  '!Titulos_de_impressao</vt:lpstr>
      <vt:lpstr>'Aud Superv (impresso até col Z)'!Titulos_de_impressao</vt:lpstr>
    </vt:vector>
  </TitlesOfParts>
  <Company>Mrs Logistica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Aparecido do Carmo</dc:creator>
  <cp:lastModifiedBy>Sergio Marques do Amaral</cp:lastModifiedBy>
  <cp:lastPrinted>2016-10-18T11:19:29Z</cp:lastPrinted>
  <dcterms:created xsi:type="dcterms:W3CDTF">2001-12-07T11:15:20Z</dcterms:created>
  <dcterms:modified xsi:type="dcterms:W3CDTF">2016-11-05T16:18:50Z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ebdesk.Active">
    <vt:bool>true</vt:bool>
  </property>
  <property fmtid="{D5CDD505-2E9C-101B-9397-08002B2CF9AE}" pid="3" name="Webdesk.ApprovedOn">
    <vt:lpwstr>07/07/2010</vt:lpwstr>
  </property>
  <property fmtid="{D5CDD505-2E9C-101B-9397-08002B2CF9AE}" pid="4" name="Webdesk.Author">
    <vt:lpwstr>20021362 - VANDER ALBANAZ</vt:lpwstr>
  </property>
  <property fmtid="{D5CDD505-2E9C-101B-9397-08002B2CF9AE}" pid="5" name="Webdesk.CreationDate">
    <vt:lpwstr>07/07/2010</vt:lpwstr>
  </property>
  <property fmtid="{D5CDD505-2E9C-101B-9397-08002B2CF9AE}" pid="6" name="Webdesk.DestinationArea">
    <vt:lpwstr>Não Definida</vt:lpwstr>
  </property>
  <property fmtid="{D5CDD505-2E9C-101B-9397-08002B2CF9AE}" pid="7" name="Webdesk.Document">
    <vt:i4>55807</vt:i4>
  </property>
  <property fmtid="{D5CDD505-2E9C-101B-9397-08002B2CF9AE}" pid="8" name="Webdesk.ExpiresOn">
    <vt:lpwstr>07/07/2012</vt:lpwstr>
  </property>
  <property fmtid="{D5CDD505-2E9C-101B-9397-08002B2CF9AE}" pid="9" name="Webdesk.FirstVersionDate">
    <vt:lpwstr>07/07/2010</vt:lpwstr>
  </property>
  <property fmtid="{D5CDD505-2E9C-101B-9397-08002B2CF9AE}" pid="10" name="Webdesk.LastUpdateDate">
    <vt:lpwstr>07/07/2010</vt:lpwstr>
  </property>
  <property fmtid="{D5CDD505-2E9C-101B-9397-08002B2CF9AE}" pid="11" name="Webdesk.Publisher">
    <vt:lpwstr>20021362 - VANDER ALBANAZ</vt:lpwstr>
  </property>
  <property fmtid="{D5CDD505-2E9C-101B-9397-08002B2CF9AE}" pid="12" name="Webdesk.Version">
    <vt:lpwstr>0.203</vt:lpwstr>
  </property>
  <property fmtid="{D5CDD505-2E9C-101B-9397-08002B2CF9AE}" pid="13" name="Webdesk.Description">
    <vt:lpwstr>FOR-MSS-0065 Inspeção de Pré-Uso.</vt:lpwstr>
  </property>
  <property fmtid="{D5CDD505-2E9C-101B-9397-08002B2CF9AE}" pid="14" name="Webdesk.PrintedDocument.AreaResponsible">
    <vt:lpwstr>Responsável pela Área</vt:lpwstr>
  </property>
</Properties>
</file>